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206"/>
  <workbookPr autoCompressPictures="0"/>
  <bookViews>
    <workbookView xWindow="1500" yWindow="680" windowWidth="22940" windowHeight="12360"/>
  </bookViews>
  <sheets>
    <sheet name="JP-8" sheetId="1" r:id="rId1"/>
    <sheet name="FT1" sheetId="2" r:id="rId2"/>
    <sheet name="FT2" sheetId="3" r:id="rId3"/>
    <sheet name="FT Blend" sheetId="4" r:id="rId4"/>
    <sheet name="Sheet5" sheetId="5" r:id="rId5"/>
    <sheet name="Sheet6" sheetId="6" r:id="rId6"/>
    <sheet name="Sheet7" sheetId="7" r:id="rId7"/>
    <sheet name="Sheet8" sheetId="8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12" i="4" l="1"/>
  <c r="R112" i="4"/>
  <c r="Q112" i="4"/>
  <c r="W111" i="4"/>
  <c r="R111" i="4"/>
  <c r="Q111" i="4"/>
  <c r="W110" i="4"/>
  <c r="R110" i="4"/>
  <c r="Q110" i="4"/>
  <c r="W109" i="4"/>
  <c r="R109" i="4"/>
  <c r="Q109" i="4"/>
  <c r="W108" i="4"/>
  <c r="R108" i="4"/>
  <c r="Q108" i="4"/>
  <c r="W107" i="4"/>
  <c r="R107" i="4"/>
  <c r="Q107" i="4"/>
  <c r="W106" i="4"/>
  <c r="R106" i="4"/>
  <c r="Q106" i="4"/>
  <c r="W105" i="4"/>
  <c r="R105" i="4"/>
  <c r="Q105" i="4"/>
  <c r="W104" i="4"/>
  <c r="R104" i="4"/>
  <c r="Q104" i="4"/>
  <c r="W103" i="4"/>
  <c r="R103" i="4"/>
  <c r="Q103" i="4"/>
  <c r="W102" i="4"/>
  <c r="R102" i="4"/>
  <c r="Q102" i="4"/>
  <c r="W101" i="4"/>
  <c r="W100" i="4"/>
  <c r="W99" i="4"/>
  <c r="R99" i="4"/>
  <c r="Q99" i="4"/>
  <c r="W98" i="4"/>
  <c r="R98" i="4"/>
  <c r="Q98" i="4"/>
  <c r="W97" i="4"/>
  <c r="R97" i="4"/>
  <c r="Q97" i="4"/>
  <c r="W96" i="4"/>
  <c r="R96" i="4"/>
  <c r="Q96" i="4"/>
  <c r="W95" i="4"/>
  <c r="R95" i="4"/>
  <c r="Q95" i="4"/>
  <c r="W94" i="4"/>
  <c r="R94" i="4"/>
  <c r="Q94" i="4"/>
  <c r="W93" i="4"/>
  <c r="R93" i="4"/>
  <c r="Q93" i="4"/>
  <c r="W92" i="4"/>
  <c r="R92" i="4"/>
  <c r="Q92" i="4"/>
  <c r="W91" i="4"/>
  <c r="R91" i="4"/>
  <c r="Q91" i="4"/>
  <c r="W90" i="4"/>
  <c r="R90" i="4"/>
  <c r="Q90" i="4"/>
  <c r="W89" i="4"/>
  <c r="R89" i="4"/>
  <c r="Q89" i="4"/>
  <c r="W88" i="4"/>
  <c r="R88" i="4"/>
  <c r="Q88" i="4"/>
  <c r="W87" i="4"/>
  <c r="R87" i="4"/>
  <c r="Q87" i="4"/>
  <c r="W86" i="4"/>
  <c r="R86" i="4"/>
  <c r="Q86" i="4"/>
  <c r="W85" i="4"/>
  <c r="R85" i="4"/>
  <c r="Q85" i="4"/>
  <c r="W84" i="4"/>
  <c r="R84" i="4"/>
  <c r="Q84" i="4"/>
  <c r="W83" i="4"/>
  <c r="R83" i="4"/>
  <c r="Q83" i="4"/>
  <c r="W82" i="4"/>
  <c r="R82" i="4"/>
  <c r="Q82" i="4"/>
  <c r="W81" i="4"/>
  <c r="R81" i="4"/>
  <c r="Q81" i="4"/>
  <c r="W80" i="4"/>
  <c r="R80" i="4"/>
  <c r="Q80" i="4"/>
  <c r="W79" i="4"/>
  <c r="R79" i="4"/>
  <c r="Q79" i="4"/>
  <c r="W78" i="4"/>
  <c r="R78" i="4"/>
  <c r="Q78" i="4"/>
  <c r="W77" i="4"/>
  <c r="R77" i="4"/>
  <c r="Q77" i="4"/>
  <c r="W76" i="4"/>
  <c r="R76" i="4"/>
  <c r="Q76" i="4"/>
  <c r="W75" i="4"/>
  <c r="R75" i="4"/>
  <c r="Q75" i="4"/>
  <c r="W74" i="4"/>
  <c r="R74" i="4"/>
  <c r="Q74" i="4"/>
  <c r="W72" i="4"/>
  <c r="R72" i="4"/>
  <c r="Q72" i="4"/>
  <c r="W71" i="4"/>
  <c r="R71" i="4"/>
  <c r="Q71" i="4"/>
  <c r="W70" i="4"/>
  <c r="R70" i="4"/>
  <c r="Q70" i="4"/>
  <c r="W69" i="4"/>
  <c r="R69" i="4"/>
  <c r="Q69" i="4"/>
  <c r="W68" i="4"/>
  <c r="R68" i="4"/>
  <c r="Q68" i="4"/>
  <c r="W67" i="4"/>
  <c r="R67" i="4"/>
  <c r="Q67" i="4"/>
  <c r="W66" i="4"/>
  <c r="R66" i="4"/>
  <c r="Q66" i="4"/>
  <c r="W65" i="4"/>
  <c r="R65" i="4"/>
  <c r="Q65" i="4"/>
  <c r="W64" i="4"/>
  <c r="R64" i="4"/>
  <c r="Q64" i="4"/>
  <c r="W63" i="4"/>
  <c r="R63" i="4"/>
  <c r="Q63" i="4"/>
  <c r="W62" i="4"/>
  <c r="R62" i="4"/>
  <c r="Q62" i="4"/>
  <c r="W61" i="4"/>
  <c r="R61" i="4"/>
  <c r="Q61" i="4"/>
  <c r="W60" i="4"/>
  <c r="R60" i="4"/>
  <c r="Q60" i="4"/>
  <c r="W59" i="4"/>
  <c r="R59" i="4"/>
  <c r="Q59" i="4"/>
  <c r="W58" i="4"/>
  <c r="R58" i="4"/>
  <c r="Q58" i="4"/>
  <c r="W57" i="4"/>
  <c r="R57" i="4"/>
  <c r="Q57" i="4"/>
  <c r="W56" i="4"/>
  <c r="R56" i="4"/>
  <c r="Q56" i="4"/>
  <c r="W55" i="4"/>
  <c r="R55" i="4"/>
  <c r="Q55" i="4"/>
  <c r="W54" i="4"/>
  <c r="R54" i="4"/>
  <c r="Q54" i="4"/>
  <c r="W53" i="4"/>
  <c r="R53" i="4"/>
  <c r="Q53" i="4"/>
  <c r="W52" i="4"/>
  <c r="R52" i="4"/>
  <c r="Q52" i="4"/>
  <c r="W51" i="4"/>
  <c r="R51" i="4"/>
  <c r="Q51" i="4"/>
  <c r="W50" i="4"/>
  <c r="R50" i="4"/>
  <c r="Q50" i="4"/>
  <c r="W49" i="4"/>
  <c r="R49" i="4"/>
  <c r="Q49" i="4"/>
  <c r="W48" i="4"/>
  <c r="R48" i="4"/>
  <c r="Q48" i="4"/>
  <c r="W47" i="4"/>
  <c r="R47" i="4"/>
  <c r="Q47" i="4"/>
  <c r="W45" i="4"/>
  <c r="R45" i="4"/>
  <c r="Q45" i="4"/>
  <c r="W44" i="4"/>
  <c r="R44" i="4"/>
  <c r="Q44" i="4"/>
  <c r="W42" i="4"/>
  <c r="R42" i="4"/>
  <c r="Q42" i="4"/>
  <c r="W41" i="4"/>
  <c r="R41" i="4"/>
  <c r="Q41" i="4"/>
  <c r="W40" i="4"/>
  <c r="R40" i="4"/>
  <c r="Q40" i="4"/>
  <c r="W39" i="4"/>
  <c r="R39" i="4"/>
  <c r="Q39" i="4"/>
  <c r="W38" i="4"/>
  <c r="R38" i="4"/>
  <c r="Q38" i="4"/>
  <c r="W37" i="4"/>
  <c r="R37" i="4"/>
  <c r="Q37" i="4"/>
  <c r="W36" i="4"/>
  <c r="R36" i="4"/>
  <c r="Q36" i="4"/>
  <c r="W35" i="4"/>
  <c r="R35" i="4"/>
  <c r="Q35" i="4"/>
  <c r="W34" i="4"/>
  <c r="R34" i="4"/>
  <c r="Q34" i="4"/>
  <c r="W33" i="4"/>
  <c r="R33" i="4"/>
  <c r="Q33" i="4"/>
  <c r="W32" i="4"/>
  <c r="R32" i="4"/>
  <c r="Q32" i="4"/>
  <c r="W31" i="4"/>
  <c r="R31" i="4"/>
  <c r="Q31" i="4"/>
  <c r="W30" i="4"/>
  <c r="R30" i="4"/>
  <c r="Q30" i="4"/>
  <c r="W29" i="4"/>
  <c r="R29" i="4"/>
  <c r="Q29" i="4"/>
  <c r="W28" i="4"/>
  <c r="R28" i="4"/>
  <c r="Q28" i="4"/>
  <c r="W27" i="4"/>
  <c r="R27" i="4"/>
  <c r="Q27" i="4"/>
  <c r="W26" i="4"/>
  <c r="R26" i="4"/>
  <c r="Q26" i="4"/>
  <c r="W25" i="4"/>
  <c r="R25" i="4"/>
  <c r="Q25" i="4"/>
  <c r="W24" i="4"/>
  <c r="R24" i="4"/>
  <c r="Q24" i="4"/>
  <c r="W23" i="4"/>
  <c r="R23" i="4"/>
  <c r="Q23" i="4"/>
  <c r="W22" i="4"/>
  <c r="R22" i="4"/>
  <c r="Q22" i="4"/>
  <c r="W21" i="4"/>
  <c r="R21" i="4"/>
  <c r="Q21" i="4"/>
  <c r="W20" i="4"/>
  <c r="R20" i="4"/>
  <c r="Q20" i="4"/>
  <c r="W18" i="4"/>
  <c r="R18" i="4"/>
  <c r="Q18" i="4"/>
  <c r="W17" i="4"/>
  <c r="R17" i="4"/>
  <c r="Q17" i="4"/>
  <c r="W16" i="4"/>
  <c r="R16" i="4"/>
  <c r="Q16" i="4"/>
  <c r="W15" i="4"/>
  <c r="R15" i="4"/>
  <c r="Q15" i="4"/>
  <c r="W14" i="4"/>
  <c r="R14" i="4"/>
  <c r="Q14" i="4"/>
  <c r="W13" i="4"/>
  <c r="R13" i="4"/>
  <c r="Q13" i="4"/>
  <c r="W12" i="4"/>
  <c r="R12" i="4"/>
  <c r="Q12" i="4"/>
  <c r="W11" i="4"/>
  <c r="R11" i="4"/>
  <c r="Q11" i="4"/>
  <c r="W10" i="4"/>
  <c r="R10" i="4"/>
  <c r="Q10" i="4"/>
  <c r="W9" i="4"/>
  <c r="R9" i="4"/>
  <c r="Q9" i="4"/>
  <c r="W8" i="4"/>
  <c r="R8" i="4"/>
  <c r="Q8" i="4"/>
  <c r="W7" i="4"/>
  <c r="R7" i="4"/>
  <c r="Q7" i="4"/>
  <c r="W6" i="4"/>
  <c r="R6" i="4"/>
  <c r="Q6" i="4"/>
  <c r="W5" i="4"/>
  <c r="R5" i="4"/>
  <c r="Q5" i="4"/>
  <c r="W4" i="4"/>
  <c r="R4" i="4"/>
  <c r="Q4" i="4"/>
  <c r="W3" i="4"/>
  <c r="R3" i="4"/>
  <c r="Q3" i="4"/>
  <c r="BO2" i="4"/>
  <c r="W63" i="3"/>
  <c r="R63" i="3"/>
  <c r="Q63" i="3"/>
  <c r="W62" i="3"/>
  <c r="R62" i="3"/>
  <c r="Q62" i="3"/>
  <c r="W61" i="3"/>
  <c r="R61" i="3"/>
  <c r="Q61" i="3"/>
  <c r="W60" i="3"/>
  <c r="R60" i="3"/>
  <c r="Q60" i="3"/>
  <c r="W59" i="3"/>
  <c r="R59" i="3"/>
  <c r="Q59" i="3"/>
  <c r="W58" i="3"/>
  <c r="R58" i="3"/>
  <c r="Q58" i="3"/>
  <c r="W57" i="3"/>
  <c r="R57" i="3"/>
  <c r="Q57" i="3"/>
  <c r="W56" i="3"/>
  <c r="R56" i="3"/>
  <c r="Q56" i="3"/>
  <c r="W55" i="3"/>
  <c r="R55" i="3"/>
  <c r="Q55" i="3"/>
  <c r="W54" i="3"/>
  <c r="R54" i="3"/>
  <c r="Q54" i="3"/>
  <c r="W53" i="3"/>
  <c r="R53" i="3"/>
  <c r="Q53" i="3"/>
  <c r="W52" i="3"/>
  <c r="R52" i="3"/>
  <c r="Q52" i="3"/>
  <c r="W51" i="3"/>
  <c r="R51" i="3"/>
  <c r="Q51" i="3"/>
  <c r="W50" i="3"/>
  <c r="R50" i="3"/>
  <c r="Q50" i="3"/>
  <c r="W49" i="3"/>
  <c r="R49" i="3"/>
  <c r="Q49" i="3"/>
  <c r="W48" i="3"/>
  <c r="R48" i="3"/>
  <c r="Q48" i="3"/>
  <c r="W47" i="3"/>
  <c r="R47" i="3"/>
  <c r="Q47" i="3"/>
  <c r="W46" i="3"/>
  <c r="R46" i="3"/>
  <c r="Q46" i="3"/>
  <c r="W45" i="3"/>
  <c r="R45" i="3"/>
  <c r="Q45" i="3"/>
  <c r="W44" i="3"/>
  <c r="R44" i="3"/>
  <c r="Q44" i="3"/>
  <c r="W43" i="3"/>
  <c r="R43" i="3"/>
  <c r="Q43" i="3"/>
  <c r="W42" i="3"/>
  <c r="R42" i="3"/>
  <c r="Q42" i="3"/>
  <c r="W41" i="3"/>
  <c r="R41" i="3"/>
  <c r="Q41" i="3"/>
  <c r="W40" i="3"/>
  <c r="R40" i="3"/>
  <c r="Q40" i="3"/>
  <c r="W39" i="3"/>
  <c r="R39" i="3"/>
  <c r="Q39" i="3"/>
  <c r="W38" i="3"/>
  <c r="R38" i="3"/>
  <c r="Q38" i="3"/>
  <c r="W37" i="3"/>
  <c r="R37" i="3"/>
  <c r="Q37" i="3"/>
  <c r="W36" i="3"/>
  <c r="R36" i="3"/>
  <c r="Q36" i="3"/>
  <c r="W35" i="3"/>
  <c r="R35" i="3"/>
  <c r="Q35" i="3"/>
  <c r="W34" i="3"/>
  <c r="R34" i="3"/>
  <c r="Q34" i="3"/>
  <c r="W32" i="3"/>
  <c r="R32" i="3"/>
  <c r="Q32" i="3"/>
  <c r="W31" i="3"/>
  <c r="R31" i="3"/>
  <c r="Q31" i="3"/>
  <c r="W30" i="3"/>
  <c r="R30" i="3"/>
  <c r="Q30" i="3"/>
  <c r="W29" i="3"/>
  <c r="R29" i="3"/>
  <c r="Q29" i="3"/>
  <c r="W28" i="3"/>
  <c r="R28" i="3"/>
  <c r="Q28" i="3"/>
  <c r="W27" i="3"/>
  <c r="R27" i="3"/>
  <c r="Q27" i="3"/>
  <c r="W26" i="3"/>
  <c r="R26" i="3"/>
  <c r="Q26" i="3"/>
  <c r="W25" i="3"/>
  <c r="R25" i="3"/>
  <c r="Q25" i="3"/>
  <c r="W24" i="3"/>
  <c r="R24" i="3"/>
  <c r="Q24" i="3"/>
  <c r="W23" i="3"/>
  <c r="R23" i="3"/>
  <c r="Q23" i="3"/>
  <c r="W22" i="3"/>
  <c r="R22" i="3"/>
  <c r="Q22" i="3"/>
  <c r="W21" i="3"/>
  <c r="R21" i="3"/>
  <c r="Q21" i="3"/>
  <c r="W20" i="3"/>
  <c r="R20" i="3"/>
  <c r="Q20" i="3"/>
  <c r="W19" i="3"/>
  <c r="R19" i="3"/>
  <c r="Q19" i="3"/>
  <c r="W18" i="3"/>
  <c r="R18" i="3"/>
  <c r="Q18" i="3"/>
  <c r="W17" i="3"/>
  <c r="R17" i="3"/>
  <c r="Q17" i="3"/>
  <c r="W16" i="3"/>
  <c r="R16" i="3"/>
  <c r="Q16" i="3"/>
  <c r="W15" i="3"/>
  <c r="R15" i="3"/>
  <c r="Q15" i="3"/>
  <c r="W14" i="3"/>
  <c r="R14" i="3"/>
  <c r="Q14" i="3"/>
  <c r="W13" i="3"/>
  <c r="R13" i="3"/>
  <c r="Q13" i="3"/>
  <c r="W12" i="3"/>
  <c r="R12" i="3"/>
  <c r="Q12" i="3"/>
  <c r="W11" i="3"/>
  <c r="R11" i="3"/>
  <c r="Q11" i="3"/>
  <c r="W10" i="3"/>
  <c r="R10" i="3"/>
  <c r="Q10" i="3"/>
  <c r="W9" i="3"/>
  <c r="R9" i="3"/>
  <c r="Q9" i="3"/>
  <c r="W8" i="3"/>
  <c r="R8" i="3"/>
  <c r="Q8" i="3"/>
  <c r="W7" i="3"/>
  <c r="R7" i="3"/>
  <c r="Q7" i="3"/>
  <c r="W6" i="3"/>
  <c r="R6" i="3"/>
  <c r="Q6" i="3"/>
  <c r="W5" i="3"/>
  <c r="R5" i="3"/>
  <c r="Q5" i="3"/>
  <c r="W4" i="3"/>
  <c r="R4" i="3"/>
  <c r="Q4" i="3"/>
  <c r="W3" i="3"/>
  <c r="R3" i="3"/>
  <c r="Q3" i="3"/>
  <c r="BO2" i="3"/>
  <c r="W97" i="2"/>
  <c r="R97" i="2"/>
  <c r="Q97" i="2"/>
  <c r="W96" i="2"/>
  <c r="R96" i="2"/>
  <c r="Q96" i="2"/>
  <c r="W95" i="2"/>
  <c r="R95" i="2"/>
  <c r="Q95" i="2"/>
  <c r="W93" i="2"/>
  <c r="R93" i="2"/>
  <c r="Q93" i="2"/>
  <c r="W91" i="2"/>
  <c r="R91" i="2"/>
  <c r="Q91" i="2"/>
  <c r="W89" i="2"/>
  <c r="R89" i="2"/>
  <c r="Q89" i="2"/>
  <c r="W88" i="2"/>
  <c r="R88" i="2"/>
  <c r="Q88" i="2"/>
  <c r="W87" i="2"/>
  <c r="R87" i="2"/>
  <c r="Q87" i="2"/>
  <c r="W86" i="2"/>
  <c r="R86" i="2"/>
  <c r="Q86" i="2"/>
  <c r="W85" i="2"/>
  <c r="R85" i="2"/>
  <c r="Q85" i="2"/>
  <c r="W84" i="2"/>
  <c r="R84" i="2"/>
  <c r="Q84" i="2"/>
  <c r="W83" i="2"/>
  <c r="R83" i="2"/>
  <c r="Q83" i="2"/>
  <c r="W82" i="2"/>
  <c r="R82" i="2"/>
  <c r="Q82" i="2"/>
  <c r="W81" i="2"/>
  <c r="R81" i="2"/>
  <c r="Q81" i="2"/>
  <c r="W80" i="2"/>
  <c r="R80" i="2"/>
  <c r="Q80" i="2"/>
  <c r="W79" i="2"/>
  <c r="R79" i="2"/>
  <c r="Q79" i="2"/>
  <c r="W78" i="2"/>
  <c r="R78" i="2"/>
  <c r="Q78" i="2"/>
  <c r="W77" i="2"/>
  <c r="R77" i="2"/>
  <c r="Q77" i="2"/>
  <c r="W76" i="2"/>
  <c r="R76" i="2"/>
  <c r="Q76" i="2"/>
  <c r="W75" i="2"/>
  <c r="R75" i="2"/>
  <c r="Q75" i="2"/>
  <c r="W74" i="2"/>
  <c r="R74" i="2"/>
  <c r="Q74" i="2"/>
  <c r="W73" i="2"/>
  <c r="R73" i="2"/>
  <c r="Q73" i="2"/>
  <c r="W72" i="2"/>
  <c r="R72" i="2"/>
  <c r="Q72" i="2"/>
  <c r="W71" i="2"/>
  <c r="R71" i="2"/>
  <c r="Q71" i="2"/>
  <c r="W70" i="2"/>
  <c r="R70" i="2"/>
  <c r="Q70" i="2"/>
  <c r="W69" i="2"/>
  <c r="R69" i="2"/>
  <c r="Q69" i="2"/>
  <c r="W68" i="2"/>
  <c r="R68" i="2"/>
  <c r="Q68" i="2"/>
  <c r="W67" i="2"/>
  <c r="R67" i="2"/>
  <c r="Q67" i="2"/>
  <c r="W66" i="2"/>
  <c r="R66" i="2"/>
  <c r="Q66" i="2"/>
  <c r="W65" i="2"/>
  <c r="R65" i="2"/>
  <c r="Q65" i="2"/>
  <c r="W64" i="2"/>
  <c r="R64" i="2"/>
  <c r="Q64" i="2"/>
  <c r="W63" i="2"/>
  <c r="R63" i="2"/>
  <c r="Q63" i="2"/>
  <c r="W62" i="2"/>
  <c r="R62" i="2"/>
  <c r="Q62" i="2"/>
  <c r="W61" i="2"/>
  <c r="R61" i="2"/>
  <c r="Q61" i="2"/>
  <c r="W60" i="2"/>
  <c r="R60" i="2"/>
  <c r="Q60" i="2"/>
  <c r="W59" i="2"/>
  <c r="R59" i="2"/>
  <c r="Q59" i="2"/>
  <c r="W58" i="2"/>
  <c r="R58" i="2"/>
  <c r="Q58" i="2"/>
  <c r="W57" i="2"/>
  <c r="R57" i="2"/>
  <c r="Q57" i="2"/>
  <c r="W56" i="2"/>
  <c r="R56" i="2"/>
  <c r="Q56" i="2"/>
  <c r="W55" i="2"/>
  <c r="R55" i="2"/>
  <c r="Q55" i="2"/>
  <c r="W54" i="2"/>
  <c r="R54" i="2"/>
  <c r="Q54" i="2"/>
  <c r="W53" i="2"/>
  <c r="R53" i="2"/>
  <c r="Q53" i="2"/>
  <c r="W52" i="2"/>
  <c r="R52" i="2"/>
  <c r="Q52" i="2"/>
  <c r="W51" i="2"/>
  <c r="R51" i="2"/>
  <c r="Q51" i="2"/>
  <c r="W50" i="2"/>
  <c r="R50" i="2"/>
  <c r="Q50" i="2"/>
  <c r="W49" i="2"/>
  <c r="R49" i="2"/>
  <c r="Q49" i="2"/>
  <c r="W48" i="2"/>
  <c r="R48" i="2"/>
  <c r="Q48" i="2"/>
  <c r="W47" i="2"/>
  <c r="R47" i="2"/>
  <c r="Q47" i="2"/>
  <c r="W46" i="2"/>
  <c r="R46" i="2"/>
  <c r="Q46" i="2"/>
  <c r="W45" i="2"/>
  <c r="R45" i="2"/>
  <c r="Q45" i="2"/>
  <c r="W44" i="2"/>
  <c r="R44" i="2"/>
  <c r="Q44" i="2"/>
  <c r="W43" i="2"/>
  <c r="R43" i="2"/>
  <c r="Q43" i="2"/>
  <c r="W42" i="2"/>
  <c r="R42" i="2"/>
  <c r="Q42" i="2"/>
  <c r="W41" i="2"/>
  <c r="R41" i="2"/>
  <c r="Q41" i="2"/>
  <c r="W40" i="2"/>
  <c r="R40" i="2"/>
  <c r="Q40" i="2"/>
  <c r="W39" i="2"/>
  <c r="R39" i="2"/>
  <c r="Q39" i="2"/>
  <c r="W38" i="2"/>
  <c r="R38" i="2"/>
  <c r="Q38" i="2"/>
  <c r="W37" i="2"/>
  <c r="R37" i="2"/>
  <c r="Q37" i="2"/>
  <c r="W36" i="2"/>
  <c r="R36" i="2"/>
  <c r="Q36" i="2"/>
  <c r="W35" i="2"/>
  <c r="R35" i="2"/>
  <c r="Q35" i="2"/>
  <c r="W34" i="2"/>
  <c r="R34" i="2"/>
  <c r="Q34" i="2"/>
  <c r="W33" i="2"/>
  <c r="R33" i="2"/>
  <c r="Q33" i="2"/>
  <c r="W32" i="2"/>
  <c r="R32" i="2"/>
  <c r="Q32" i="2"/>
  <c r="W31" i="2"/>
  <c r="R31" i="2"/>
  <c r="Q31" i="2"/>
  <c r="W30" i="2"/>
  <c r="R30" i="2"/>
  <c r="Q30" i="2"/>
  <c r="W29" i="2"/>
  <c r="R29" i="2"/>
  <c r="Q29" i="2"/>
  <c r="W28" i="2"/>
  <c r="R28" i="2"/>
  <c r="Q28" i="2"/>
  <c r="W27" i="2"/>
  <c r="R27" i="2"/>
  <c r="Q27" i="2"/>
  <c r="W26" i="2"/>
  <c r="R26" i="2"/>
  <c r="Q26" i="2"/>
  <c r="W25" i="2"/>
  <c r="R25" i="2"/>
  <c r="Q25" i="2"/>
  <c r="W24" i="2"/>
  <c r="R24" i="2"/>
  <c r="Q24" i="2"/>
  <c r="W23" i="2"/>
  <c r="R23" i="2"/>
  <c r="Q23" i="2"/>
  <c r="W22" i="2"/>
  <c r="R22" i="2"/>
  <c r="Q22" i="2"/>
  <c r="W21" i="2"/>
  <c r="R21" i="2"/>
  <c r="Q21" i="2"/>
  <c r="W20" i="2"/>
  <c r="R20" i="2"/>
  <c r="Q20" i="2"/>
  <c r="W19" i="2"/>
  <c r="R19" i="2"/>
  <c r="Q19" i="2"/>
  <c r="W18" i="2"/>
  <c r="R18" i="2"/>
  <c r="Q18" i="2"/>
  <c r="W17" i="2"/>
  <c r="R17" i="2"/>
  <c r="Q17" i="2"/>
  <c r="W16" i="2"/>
  <c r="R16" i="2"/>
  <c r="Q16" i="2"/>
  <c r="W14" i="2"/>
  <c r="R14" i="2"/>
  <c r="Q14" i="2"/>
  <c r="W12" i="2"/>
  <c r="R12" i="2"/>
  <c r="Q12" i="2"/>
  <c r="W11" i="2"/>
  <c r="R11" i="2"/>
  <c r="Q11" i="2"/>
  <c r="W10" i="2"/>
  <c r="R10" i="2"/>
  <c r="Q10" i="2"/>
  <c r="W9" i="2"/>
  <c r="R9" i="2"/>
  <c r="Q9" i="2"/>
  <c r="W8" i="2"/>
  <c r="R8" i="2"/>
  <c r="Q8" i="2"/>
  <c r="W7" i="2"/>
  <c r="R7" i="2"/>
  <c r="Q7" i="2"/>
  <c r="W6" i="2"/>
  <c r="R6" i="2"/>
  <c r="Q6" i="2"/>
  <c r="W5" i="2"/>
  <c r="R5" i="2"/>
  <c r="Q5" i="2"/>
  <c r="W4" i="2"/>
  <c r="R4" i="2"/>
  <c r="Q4" i="2"/>
  <c r="W3" i="2"/>
  <c r="R3" i="2"/>
  <c r="Q3" i="2"/>
  <c r="BO2" i="2"/>
  <c r="W238" i="1"/>
  <c r="R238" i="1"/>
  <c r="Q238" i="1"/>
  <c r="W237" i="1"/>
  <c r="R237" i="1"/>
  <c r="Q237" i="1"/>
  <c r="W236" i="1"/>
  <c r="R236" i="1"/>
  <c r="Q236" i="1"/>
  <c r="W235" i="1"/>
  <c r="R235" i="1"/>
  <c r="Q235" i="1"/>
  <c r="W234" i="1"/>
  <c r="R234" i="1"/>
  <c r="Q234" i="1"/>
  <c r="W233" i="1"/>
  <c r="R233" i="1"/>
  <c r="Q233" i="1"/>
  <c r="W232" i="1"/>
  <c r="R232" i="1"/>
  <c r="Q232" i="1"/>
  <c r="W231" i="1"/>
  <c r="R231" i="1"/>
  <c r="Q231" i="1"/>
  <c r="W230" i="1"/>
  <c r="R230" i="1"/>
  <c r="Q230" i="1"/>
  <c r="W229" i="1"/>
  <c r="R229" i="1"/>
  <c r="Q229" i="1"/>
  <c r="W228" i="1"/>
  <c r="R228" i="1"/>
  <c r="Q228" i="1"/>
  <c r="W227" i="1"/>
  <c r="R227" i="1"/>
  <c r="Q227" i="1"/>
  <c r="W226" i="1"/>
  <c r="R226" i="1"/>
  <c r="Q226" i="1"/>
  <c r="W225" i="1"/>
  <c r="R225" i="1"/>
  <c r="Q225" i="1"/>
  <c r="W224" i="1"/>
  <c r="R224" i="1"/>
  <c r="Q224" i="1"/>
  <c r="W220" i="1"/>
  <c r="R220" i="1"/>
  <c r="Q220" i="1"/>
  <c r="W219" i="1"/>
  <c r="R219" i="1"/>
  <c r="Q219" i="1"/>
  <c r="W218" i="1"/>
  <c r="R218" i="1"/>
  <c r="Q218" i="1"/>
  <c r="W217" i="1"/>
  <c r="R217" i="1"/>
  <c r="Q217" i="1"/>
  <c r="W216" i="1"/>
  <c r="R216" i="1"/>
  <c r="Q216" i="1"/>
  <c r="W215" i="1"/>
  <c r="R215" i="1"/>
  <c r="Q215" i="1"/>
  <c r="W214" i="1"/>
  <c r="R214" i="1"/>
  <c r="Q214" i="1"/>
  <c r="W213" i="1"/>
  <c r="R213" i="1"/>
  <c r="Q213" i="1"/>
  <c r="W212" i="1"/>
  <c r="R212" i="1"/>
  <c r="Q212" i="1"/>
  <c r="W211" i="1"/>
  <c r="R211" i="1"/>
  <c r="Q211" i="1"/>
  <c r="W209" i="1"/>
  <c r="R209" i="1"/>
  <c r="Q209" i="1"/>
  <c r="W208" i="1"/>
  <c r="R208" i="1"/>
  <c r="Q208" i="1"/>
  <c r="W207" i="1"/>
  <c r="R207" i="1"/>
  <c r="Q207" i="1"/>
  <c r="W206" i="1"/>
  <c r="R206" i="1"/>
  <c r="Q206" i="1"/>
  <c r="W205" i="1"/>
  <c r="R205" i="1"/>
  <c r="Q205" i="1"/>
  <c r="W204" i="1"/>
  <c r="R204" i="1"/>
  <c r="Q204" i="1"/>
  <c r="W203" i="1"/>
  <c r="R203" i="1"/>
  <c r="Q203" i="1"/>
  <c r="W202" i="1"/>
  <c r="R202" i="1"/>
  <c r="Q202" i="1"/>
  <c r="W201" i="1"/>
  <c r="R201" i="1"/>
  <c r="Q201" i="1"/>
  <c r="W200" i="1"/>
  <c r="R200" i="1"/>
  <c r="Q200" i="1"/>
  <c r="W199" i="1"/>
  <c r="R199" i="1"/>
  <c r="Q199" i="1"/>
  <c r="W198" i="1"/>
  <c r="R198" i="1"/>
  <c r="Q198" i="1"/>
  <c r="W197" i="1"/>
  <c r="R197" i="1"/>
  <c r="Q197" i="1"/>
  <c r="W196" i="1"/>
  <c r="R196" i="1"/>
  <c r="Q196" i="1"/>
  <c r="W195" i="1"/>
  <c r="R195" i="1"/>
  <c r="Q195" i="1"/>
  <c r="W194" i="1"/>
  <c r="R194" i="1"/>
  <c r="Q194" i="1"/>
  <c r="W193" i="1"/>
  <c r="R193" i="1"/>
  <c r="Q193" i="1"/>
  <c r="W192" i="1"/>
  <c r="R192" i="1"/>
  <c r="Q192" i="1"/>
  <c r="W191" i="1"/>
  <c r="R191" i="1"/>
  <c r="Q191" i="1"/>
  <c r="W190" i="1"/>
  <c r="R190" i="1"/>
  <c r="Q190" i="1"/>
  <c r="W189" i="1"/>
  <c r="R189" i="1"/>
  <c r="Q189" i="1"/>
  <c r="W188" i="1"/>
  <c r="R188" i="1"/>
  <c r="Q188" i="1"/>
  <c r="W187" i="1"/>
  <c r="R187" i="1"/>
  <c r="Q187" i="1"/>
  <c r="W186" i="1"/>
  <c r="R186" i="1"/>
  <c r="Q186" i="1"/>
  <c r="W185" i="1"/>
  <c r="R185" i="1"/>
  <c r="Q185" i="1"/>
  <c r="W184" i="1"/>
  <c r="R184" i="1"/>
  <c r="Q184" i="1"/>
  <c r="W183" i="1"/>
  <c r="R183" i="1"/>
  <c r="Q183" i="1"/>
  <c r="W182" i="1"/>
  <c r="R182" i="1"/>
  <c r="Q182" i="1"/>
  <c r="W181" i="1"/>
  <c r="R181" i="1"/>
  <c r="Q181" i="1"/>
  <c r="W180" i="1"/>
  <c r="R180" i="1"/>
  <c r="Q180" i="1"/>
  <c r="W179" i="1"/>
  <c r="R179" i="1"/>
  <c r="Q179" i="1"/>
  <c r="W178" i="1"/>
  <c r="R178" i="1"/>
  <c r="Q178" i="1"/>
  <c r="W177" i="1"/>
  <c r="R177" i="1"/>
  <c r="Q177" i="1"/>
  <c r="W176" i="1"/>
  <c r="R176" i="1"/>
  <c r="Q176" i="1"/>
  <c r="W175" i="1"/>
  <c r="R175" i="1"/>
  <c r="Q175" i="1"/>
  <c r="W174" i="1"/>
  <c r="R174" i="1"/>
  <c r="Q174" i="1"/>
  <c r="W173" i="1"/>
  <c r="R173" i="1"/>
  <c r="Q173" i="1"/>
  <c r="W172" i="1"/>
  <c r="R172" i="1"/>
  <c r="Q172" i="1"/>
  <c r="W171" i="1"/>
  <c r="R171" i="1"/>
  <c r="Q171" i="1"/>
  <c r="W170" i="1"/>
  <c r="R170" i="1"/>
  <c r="Q170" i="1"/>
  <c r="W169" i="1"/>
  <c r="R169" i="1"/>
  <c r="Q169" i="1"/>
  <c r="W168" i="1"/>
  <c r="R168" i="1"/>
  <c r="Q168" i="1"/>
  <c r="W167" i="1"/>
  <c r="R167" i="1"/>
  <c r="Q167" i="1"/>
  <c r="W166" i="1"/>
  <c r="R166" i="1"/>
  <c r="Q166" i="1"/>
  <c r="W165" i="1"/>
  <c r="R165" i="1"/>
  <c r="Q165" i="1"/>
  <c r="W164" i="1"/>
  <c r="R164" i="1"/>
  <c r="Q164" i="1"/>
  <c r="W163" i="1"/>
  <c r="R163" i="1"/>
  <c r="Q163" i="1"/>
  <c r="W162" i="1"/>
  <c r="R162" i="1"/>
  <c r="Q162" i="1"/>
  <c r="W161" i="1"/>
  <c r="R161" i="1"/>
  <c r="Q161" i="1"/>
  <c r="W160" i="1"/>
  <c r="R160" i="1"/>
  <c r="Q160" i="1"/>
  <c r="W159" i="1"/>
  <c r="R159" i="1"/>
  <c r="Q159" i="1"/>
  <c r="W158" i="1"/>
  <c r="R158" i="1"/>
  <c r="Q158" i="1"/>
  <c r="W157" i="1"/>
  <c r="R157" i="1"/>
  <c r="Q157" i="1"/>
  <c r="W156" i="1"/>
  <c r="R156" i="1"/>
  <c r="Q156" i="1"/>
  <c r="W155" i="1"/>
  <c r="R155" i="1"/>
  <c r="Q155" i="1"/>
  <c r="W154" i="1"/>
  <c r="R154" i="1"/>
  <c r="Q154" i="1"/>
  <c r="W153" i="1"/>
  <c r="R153" i="1"/>
  <c r="Q153" i="1"/>
  <c r="W152" i="1"/>
  <c r="R152" i="1"/>
  <c r="Q152" i="1"/>
  <c r="W151" i="1"/>
  <c r="R151" i="1"/>
  <c r="Q151" i="1"/>
  <c r="W150" i="1"/>
  <c r="R150" i="1"/>
  <c r="Q150" i="1"/>
  <c r="W149" i="1"/>
  <c r="R149" i="1"/>
  <c r="Q149" i="1"/>
  <c r="W148" i="1"/>
  <c r="R148" i="1"/>
  <c r="Q148" i="1"/>
  <c r="W147" i="1"/>
  <c r="R147" i="1"/>
  <c r="Q147" i="1"/>
  <c r="W146" i="1"/>
  <c r="R146" i="1"/>
  <c r="Q146" i="1"/>
  <c r="W145" i="1"/>
  <c r="R145" i="1"/>
  <c r="Q145" i="1"/>
  <c r="W143" i="1"/>
  <c r="R143" i="1"/>
  <c r="Q143" i="1"/>
  <c r="W142" i="1"/>
  <c r="R142" i="1"/>
  <c r="Q142" i="1"/>
  <c r="W141" i="1"/>
  <c r="R141" i="1"/>
  <c r="Q141" i="1"/>
  <c r="W140" i="1"/>
  <c r="R140" i="1"/>
  <c r="Q140" i="1"/>
  <c r="W139" i="1"/>
  <c r="R139" i="1"/>
  <c r="Q139" i="1"/>
  <c r="W138" i="1"/>
  <c r="R138" i="1"/>
  <c r="Q138" i="1"/>
  <c r="W137" i="1"/>
  <c r="R137" i="1"/>
  <c r="Q137" i="1"/>
  <c r="W133" i="1"/>
  <c r="R133" i="1"/>
  <c r="Q133" i="1"/>
  <c r="W132" i="1"/>
  <c r="R132" i="1"/>
  <c r="Q132" i="1"/>
  <c r="W131" i="1"/>
  <c r="R131" i="1"/>
  <c r="Q131" i="1"/>
  <c r="W130" i="1"/>
  <c r="R130" i="1"/>
  <c r="Q130" i="1"/>
  <c r="W129" i="1"/>
  <c r="R129" i="1"/>
  <c r="Q129" i="1"/>
  <c r="W128" i="1"/>
  <c r="R128" i="1"/>
  <c r="Q128" i="1"/>
  <c r="W127" i="1"/>
  <c r="R127" i="1"/>
  <c r="Q127" i="1"/>
  <c r="W126" i="1"/>
  <c r="R126" i="1"/>
  <c r="Q126" i="1"/>
  <c r="W125" i="1"/>
  <c r="R125" i="1"/>
  <c r="Q125" i="1"/>
  <c r="W124" i="1"/>
  <c r="R124" i="1"/>
  <c r="Q124" i="1"/>
  <c r="W123" i="1"/>
  <c r="R123" i="1"/>
  <c r="Q123" i="1"/>
  <c r="W122" i="1"/>
  <c r="R122" i="1"/>
  <c r="Q122" i="1"/>
  <c r="W121" i="1"/>
  <c r="R121" i="1"/>
  <c r="Q121" i="1"/>
  <c r="W120" i="1"/>
  <c r="R120" i="1"/>
  <c r="Q120" i="1"/>
  <c r="W119" i="1"/>
  <c r="R119" i="1"/>
  <c r="Q119" i="1"/>
  <c r="W118" i="1"/>
  <c r="R118" i="1"/>
  <c r="Q118" i="1"/>
  <c r="W117" i="1"/>
  <c r="R117" i="1"/>
  <c r="Q117" i="1"/>
  <c r="W116" i="1"/>
  <c r="R116" i="1"/>
  <c r="Q116" i="1"/>
  <c r="W115" i="1"/>
  <c r="R115" i="1"/>
  <c r="Q115" i="1"/>
  <c r="W114" i="1"/>
  <c r="R114" i="1"/>
  <c r="Q114" i="1"/>
  <c r="W113" i="1"/>
  <c r="R113" i="1"/>
  <c r="Q113" i="1"/>
  <c r="W112" i="1"/>
  <c r="R112" i="1"/>
  <c r="Q112" i="1"/>
  <c r="W111" i="1"/>
  <c r="R111" i="1"/>
  <c r="Q111" i="1"/>
  <c r="W110" i="1"/>
  <c r="R110" i="1"/>
  <c r="Q110" i="1"/>
  <c r="W109" i="1"/>
  <c r="R109" i="1"/>
  <c r="Q109" i="1"/>
  <c r="W108" i="1"/>
  <c r="R108" i="1"/>
  <c r="Q108" i="1"/>
  <c r="W107" i="1"/>
  <c r="R107" i="1"/>
  <c r="Q107" i="1"/>
  <c r="W106" i="1"/>
  <c r="R106" i="1"/>
  <c r="Q106" i="1"/>
  <c r="W105" i="1"/>
  <c r="R105" i="1"/>
  <c r="Q105" i="1"/>
  <c r="W104" i="1"/>
  <c r="R104" i="1"/>
  <c r="Q104" i="1"/>
  <c r="W103" i="1"/>
  <c r="R103" i="1"/>
  <c r="Q103" i="1"/>
  <c r="W102" i="1"/>
  <c r="R102" i="1"/>
  <c r="Q102" i="1"/>
  <c r="W101" i="1"/>
  <c r="R101" i="1"/>
  <c r="Q101" i="1"/>
  <c r="W100" i="1"/>
  <c r="R100" i="1"/>
  <c r="Q100" i="1"/>
  <c r="W99" i="1"/>
  <c r="R99" i="1"/>
  <c r="Q99" i="1"/>
  <c r="W98" i="1"/>
  <c r="R98" i="1"/>
  <c r="Q98" i="1"/>
  <c r="W97" i="1"/>
  <c r="R97" i="1"/>
  <c r="Q97" i="1"/>
  <c r="W96" i="1"/>
  <c r="R96" i="1"/>
  <c r="Q96" i="1"/>
  <c r="W95" i="1"/>
  <c r="R95" i="1"/>
  <c r="Q95" i="1"/>
  <c r="W94" i="1"/>
  <c r="R94" i="1"/>
  <c r="Q94" i="1"/>
  <c r="W92" i="1"/>
  <c r="R92" i="1"/>
  <c r="Q92" i="1"/>
  <c r="W91" i="1"/>
  <c r="R91" i="1"/>
  <c r="Q91" i="1"/>
  <c r="W90" i="1"/>
  <c r="R90" i="1"/>
  <c r="Q90" i="1"/>
  <c r="W89" i="1"/>
  <c r="R89" i="1"/>
  <c r="Q89" i="1"/>
  <c r="W88" i="1"/>
  <c r="R88" i="1"/>
  <c r="Q88" i="1"/>
  <c r="W87" i="1"/>
  <c r="R87" i="1"/>
  <c r="Q87" i="1"/>
  <c r="W86" i="1"/>
  <c r="R86" i="1"/>
  <c r="Q86" i="1"/>
  <c r="W85" i="1"/>
  <c r="R85" i="1"/>
  <c r="Q85" i="1"/>
  <c r="W84" i="1"/>
  <c r="R84" i="1"/>
  <c r="Q84" i="1"/>
  <c r="W83" i="1"/>
  <c r="R83" i="1"/>
  <c r="Q83" i="1"/>
  <c r="W82" i="1"/>
  <c r="R82" i="1"/>
  <c r="Q82" i="1"/>
  <c r="W81" i="1"/>
  <c r="R81" i="1"/>
  <c r="Q81" i="1"/>
  <c r="W80" i="1"/>
  <c r="R80" i="1"/>
  <c r="Q80" i="1"/>
  <c r="W79" i="1"/>
  <c r="R79" i="1"/>
  <c r="Q79" i="1"/>
  <c r="W78" i="1"/>
  <c r="R78" i="1"/>
  <c r="Q78" i="1"/>
  <c r="W77" i="1"/>
  <c r="R77" i="1"/>
  <c r="Q77" i="1"/>
  <c r="W76" i="1"/>
  <c r="R76" i="1"/>
  <c r="Q76" i="1"/>
  <c r="W75" i="1"/>
  <c r="R75" i="1"/>
  <c r="Q75" i="1"/>
  <c r="W74" i="1"/>
  <c r="R74" i="1"/>
  <c r="Q74" i="1"/>
  <c r="W73" i="1"/>
  <c r="R73" i="1"/>
  <c r="Q73" i="1"/>
  <c r="W72" i="1"/>
  <c r="R72" i="1"/>
  <c r="Q72" i="1"/>
  <c r="W71" i="1"/>
  <c r="R71" i="1"/>
  <c r="Q71" i="1"/>
  <c r="W70" i="1"/>
  <c r="R70" i="1"/>
  <c r="Q70" i="1"/>
  <c r="W68" i="1"/>
  <c r="R68" i="1"/>
  <c r="Q68" i="1"/>
  <c r="W67" i="1"/>
  <c r="R67" i="1"/>
  <c r="Q67" i="1"/>
  <c r="W66" i="1"/>
  <c r="R66" i="1"/>
  <c r="Q66" i="1"/>
  <c r="W65" i="1"/>
  <c r="R65" i="1"/>
  <c r="Q65" i="1"/>
  <c r="W64" i="1"/>
  <c r="R64" i="1"/>
  <c r="Q64" i="1"/>
  <c r="W63" i="1"/>
  <c r="R63" i="1"/>
  <c r="Q63" i="1"/>
  <c r="W62" i="1"/>
  <c r="R62" i="1"/>
  <c r="Q62" i="1"/>
  <c r="W61" i="1"/>
  <c r="R61" i="1"/>
  <c r="Q61" i="1"/>
  <c r="W60" i="1"/>
  <c r="R60" i="1"/>
  <c r="Q60" i="1"/>
  <c r="W59" i="1"/>
  <c r="R59" i="1"/>
  <c r="Q59" i="1"/>
  <c r="W58" i="1"/>
  <c r="R58" i="1"/>
  <c r="Q58" i="1"/>
  <c r="W57" i="1"/>
  <c r="R57" i="1"/>
  <c r="Q57" i="1"/>
  <c r="W56" i="1"/>
  <c r="R56" i="1"/>
  <c r="Q56" i="1"/>
  <c r="W55" i="1"/>
  <c r="R55" i="1"/>
  <c r="Q55" i="1"/>
  <c r="W54" i="1"/>
  <c r="R54" i="1"/>
  <c r="Q54" i="1"/>
  <c r="W53" i="1"/>
  <c r="R53" i="1"/>
  <c r="Q53" i="1"/>
  <c r="W52" i="1"/>
  <c r="R52" i="1"/>
  <c r="Q52" i="1"/>
  <c r="W51" i="1"/>
  <c r="R51" i="1"/>
  <c r="Q51" i="1"/>
  <c r="W50" i="1"/>
  <c r="R50" i="1"/>
  <c r="Q50" i="1"/>
  <c r="W49" i="1"/>
  <c r="R49" i="1"/>
  <c r="Q49" i="1"/>
  <c r="W48" i="1"/>
  <c r="R48" i="1"/>
  <c r="Q48" i="1"/>
  <c r="W47" i="1"/>
  <c r="R47" i="1"/>
  <c r="Q47" i="1"/>
  <c r="W46" i="1"/>
  <c r="R46" i="1"/>
  <c r="Q46" i="1"/>
  <c r="W45" i="1"/>
  <c r="R45" i="1"/>
  <c r="Q45" i="1"/>
  <c r="W44" i="1"/>
  <c r="R44" i="1"/>
  <c r="Q44" i="1"/>
  <c r="W43" i="1"/>
  <c r="R43" i="1"/>
  <c r="Q43" i="1"/>
  <c r="W42" i="1"/>
  <c r="R42" i="1"/>
  <c r="Q42" i="1"/>
  <c r="W41" i="1"/>
  <c r="R41" i="1"/>
  <c r="Q41" i="1"/>
  <c r="W40" i="1"/>
  <c r="R40" i="1"/>
  <c r="Q40" i="1"/>
  <c r="W39" i="1"/>
  <c r="R39" i="1"/>
  <c r="Q39" i="1"/>
  <c r="W38" i="1"/>
  <c r="R38" i="1"/>
  <c r="Q38" i="1"/>
  <c r="W37" i="1"/>
  <c r="R37" i="1"/>
  <c r="Q37" i="1"/>
  <c r="W36" i="1"/>
  <c r="R36" i="1"/>
  <c r="Q36" i="1"/>
  <c r="W35" i="1"/>
  <c r="R35" i="1"/>
  <c r="Q35" i="1"/>
  <c r="W34" i="1"/>
  <c r="R34" i="1"/>
  <c r="Q34" i="1"/>
  <c r="W33" i="1"/>
  <c r="R33" i="1"/>
  <c r="Q33" i="1"/>
  <c r="W32" i="1"/>
  <c r="R32" i="1"/>
  <c r="Q32" i="1"/>
  <c r="W31" i="1"/>
  <c r="R31" i="1"/>
  <c r="Q31" i="1"/>
  <c r="W30" i="1"/>
  <c r="R30" i="1"/>
  <c r="Q30" i="1"/>
  <c r="W29" i="1"/>
  <c r="R29" i="1"/>
  <c r="Q29" i="1"/>
  <c r="W28" i="1"/>
  <c r="R28" i="1"/>
  <c r="Q28" i="1"/>
  <c r="W27" i="1"/>
  <c r="R27" i="1"/>
  <c r="Q27" i="1"/>
  <c r="W26" i="1"/>
  <c r="R26" i="1"/>
  <c r="Q26" i="1"/>
  <c r="W25" i="1"/>
  <c r="R25" i="1"/>
  <c r="Q25" i="1"/>
  <c r="W24" i="1"/>
  <c r="R24" i="1"/>
  <c r="Q24" i="1"/>
  <c r="W23" i="1"/>
  <c r="R23" i="1"/>
  <c r="Q23" i="1"/>
  <c r="W22" i="1"/>
  <c r="R22" i="1"/>
  <c r="Q22" i="1"/>
  <c r="W20" i="1"/>
  <c r="R20" i="1"/>
  <c r="Q20" i="1"/>
  <c r="W19" i="1"/>
  <c r="R19" i="1"/>
  <c r="Q19" i="1"/>
  <c r="W18" i="1"/>
  <c r="R18" i="1"/>
  <c r="Q18" i="1"/>
  <c r="W17" i="1"/>
  <c r="R17" i="1"/>
  <c r="Q17" i="1"/>
  <c r="W16" i="1"/>
  <c r="R16" i="1"/>
  <c r="Q16" i="1"/>
  <c r="W15" i="1"/>
  <c r="R15" i="1"/>
  <c r="Q15" i="1"/>
  <c r="W14" i="1"/>
  <c r="R14" i="1"/>
  <c r="Q14" i="1"/>
  <c r="W13" i="1"/>
  <c r="R13" i="1"/>
  <c r="Q13" i="1"/>
  <c r="W12" i="1"/>
  <c r="R12" i="1"/>
  <c r="Q12" i="1"/>
  <c r="W10" i="1"/>
  <c r="R10" i="1"/>
  <c r="Q10" i="1"/>
  <c r="W9" i="1"/>
  <c r="R9" i="1"/>
  <c r="Q9" i="1"/>
  <c r="W8" i="1"/>
  <c r="R8" i="1"/>
  <c r="Q8" i="1"/>
  <c r="W7" i="1"/>
  <c r="R7" i="1"/>
  <c r="Q7" i="1"/>
  <c r="W6" i="1"/>
  <c r="R6" i="1"/>
  <c r="Q6" i="1"/>
  <c r="W5" i="1"/>
  <c r="R5" i="1"/>
  <c r="Q5" i="1"/>
  <c r="W4" i="1"/>
  <c r="R4" i="1"/>
  <c r="Q4" i="1"/>
  <c r="W3" i="1"/>
  <c r="R3" i="1"/>
  <c r="Q3" i="1"/>
</calcChain>
</file>

<file path=xl/sharedStrings.xml><?xml version="1.0" encoding="utf-8"?>
<sst xmlns="http://schemas.openxmlformats.org/spreadsheetml/2006/main" count="967" uniqueCount="66">
  <si>
    <t>Date</t>
  </si>
  <si>
    <t>Test Point</t>
  </si>
  <si>
    <t>Start Time</t>
  </si>
  <si>
    <t>End Time</t>
  </si>
  <si>
    <t>Engine Power</t>
  </si>
  <si>
    <t>Duration</t>
  </si>
  <si>
    <t xml:space="preserve">#2engine </t>
  </si>
  <si>
    <t xml:space="preserve">#3engine </t>
  </si>
  <si>
    <t>N1-Actual</t>
  </si>
  <si>
    <t>WF</t>
  </si>
  <si>
    <t>Pioint</t>
  </si>
  <si>
    <t>Power</t>
  </si>
  <si>
    <t>Rake</t>
  </si>
  <si>
    <t>Probe</t>
  </si>
  <si>
    <t>Stop Time</t>
  </si>
  <si>
    <t>CO2 (dry)</t>
  </si>
  <si>
    <t>CO (dry)</t>
  </si>
  <si>
    <t>O2 (dry)</t>
  </si>
  <si>
    <t>NOx</t>
  </si>
  <si>
    <t>NO</t>
  </si>
  <si>
    <t>NO2</t>
  </si>
  <si>
    <t>THC</t>
  </si>
  <si>
    <t>SO2</t>
  </si>
  <si>
    <t>FARc</t>
  </si>
  <si>
    <t>EICO</t>
  </si>
  <si>
    <t>EIHC</t>
  </si>
  <si>
    <t>EINOx</t>
  </si>
  <si>
    <t>EINO</t>
  </si>
  <si>
    <t>Efficiency</t>
  </si>
  <si>
    <t>EISO2</t>
  </si>
  <si>
    <t>H2O</t>
  </si>
  <si>
    <t>KHNOx</t>
  </si>
  <si>
    <t>EICO2</t>
  </si>
  <si>
    <t>CO2</t>
  </si>
  <si>
    <t>CO</t>
  </si>
  <si>
    <t>O2</t>
  </si>
  <si>
    <t>etac</t>
  </si>
  <si>
    <t>h2oc</t>
  </si>
  <si>
    <t>Tdew</t>
  </si>
  <si>
    <t>T0</t>
  </si>
  <si>
    <r>
      <t>Theta (</t>
    </r>
    <r>
      <rPr>
        <b/>
        <sz val="12"/>
        <color theme="1"/>
        <rFont val="Symbol"/>
        <family val="1"/>
        <charset val="2"/>
      </rPr>
      <t>q</t>
    </r>
    <r>
      <rPr>
        <b/>
        <sz val="12"/>
        <color theme="1"/>
        <rFont val="Times New Roman"/>
        <family val="1"/>
      </rPr>
      <t>)</t>
    </r>
  </si>
  <si>
    <t xml:space="preserve">Engine </t>
  </si>
  <si>
    <t>(mins)</t>
  </si>
  <si>
    <t>N1</t>
  </si>
  <si>
    <t>N1-actual</t>
  </si>
  <si>
    <t>EGT</t>
  </si>
  <si>
    <t>N2</t>
  </si>
  <si>
    <t>Fuel flow</t>
  </si>
  <si>
    <t>%</t>
  </si>
  <si>
    <t>pph</t>
  </si>
  <si>
    <t>Gaseous Measurement</t>
  </si>
  <si>
    <t>mean</t>
  </si>
  <si>
    <t>s</t>
  </si>
  <si>
    <t>(59F)</t>
  </si>
  <si>
    <t>RG6</t>
  </si>
  <si>
    <t>RP5</t>
  </si>
  <si>
    <t>RG4</t>
  </si>
  <si>
    <t>RG5</t>
  </si>
  <si>
    <t>LG3</t>
  </si>
  <si>
    <t>LG4</t>
  </si>
  <si>
    <t>LG5</t>
  </si>
  <si>
    <t>L</t>
  </si>
  <si>
    <r>
      <t>WF</t>
    </r>
    <r>
      <rPr>
        <b/>
        <vertAlign val="subscript"/>
        <sz val="12"/>
        <color theme="1"/>
        <rFont val="Times New Roman"/>
        <family val="1"/>
      </rPr>
      <t>corr</t>
    </r>
    <r>
      <rPr>
        <b/>
        <sz val="12"/>
        <color theme="1"/>
        <rFont val="Times New Roman"/>
        <family val="1"/>
      </rPr>
      <t xml:space="preserve"> </t>
    </r>
  </si>
  <si>
    <r>
      <t>N1</t>
    </r>
    <r>
      <rPr>
        <b/>
        <vertAlign val="subscript"/>
        <sz val="12"/>
        <color theme="1"/>
        <rFont val="Times New Roman"/>
        <family val="1"/>
      </rPr>
      <t>corr</t>
    </r>
    <r>
      <rPr>
        <b/>
        <sz val="12"/>
        <color theme="1"/>
        <rFont val="Times New Roman"/>
        <family val="1"/>
      </rPr>
      <t xml:space="preserve"> </t>
    </r>
  </si>
  <si>
    <t/>
  </si>
  <si>
    <r>
      <t>WF</t>
    </r>
    <r>
      <rPr>
        <b/>
        <vertAlign val="subscript"/>
        <sz val="12"/>
        <color theme="1"/>
        <rFont val="Times New Roman"/>
        <family val="1"/>
      </rPr>
      <t>cor2</t>
    </r>
    <r>
      <rPr>
        <b/>
        <sz val="12"/>
        <color theme="1"/>
        <rFont val="Times New Roman"/>
        <family val="1"/>
      </rPr>
      <t>,  LHV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</si>
</sst>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1" x14ac:knownFonts="1"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Symbol"/>
      <family val="1"/>
      <charset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</font>
    <font>
      <sz val="10"/>
      <color theme="1"/>
      <name val="Courier New"/>
      <family val="3"/>
    </font>
    <font>
      <b/>
      <sz val="12"/>
      <color rgb="FF6600FF"/>
      <name val="Times New Roman"/>
      <family val="1"/>
    </font>
    <font>
      <b/>
      <vertAlign val="sub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8000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thick">
        <color rgb="FF008000"/>
      </top>
      <bottom style="thin">
        <color rgb="FF33CC33"/>
      </bottom>
      <diagonal/>
    </border>
    <border>
      <left style="thin">
        <color rgb="FF33CC33"/>
      </left>
      <right style="thick">
        <color rgb="FF008000"/>
      </right>
      <top style="thick">
        <color rgb="FF008000"/>
      </top>
      <bottom style="thin">
        <color rgb="FF33CC33"/>
      </bottom>
      <diagonal/>
    </border>
    <border>
      <left style="thick">
        <color rgb="FF008000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ck">
        <color rgb="FF008000"/>
      </right>
      <top style="thin">
        <color rgb="FF33CC33"/>
      </top>
      <bottom style="thick">
        <color rgb="FF008000"/>
      </bottom>
      <diagonal/>
    </border>
    <border>
      <left style="thin">
        <color rgb="FF33CC33"/>
      </left>
      <right style="thin">
        <color rgb="FF33CC33"/>
      </right>
      <top/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thin">
        <color rgb="FF33CC33"/>
      </bottom>
      <diagonal/>
    </border>
    <border>
      <left style="medium">
        <color rgb="FF008000"/>
      </left>
      <right style="thin">
        <color rgb="FF33CC33"/>
      </right>
      <top style="medium">
        <color rgb="FF008000"/>
      </top>
      <bottom style="thin">
        <color rgb="FF33CC33"/>
      </bottom>
      <diagonal/>
    </border>
    <border>
      <left style="thin">
        <color rgb="FF33CC33"/>
      </left>
      <right style="thin">
        <color rgb="FF33CC33"/>
      </right>
      <top style="medium">
        <color rgb="FF008000"/>
      </top>
      <bottom style="thin">
        <color rgb="FF33CC33"/>
      </bottom>
      <diagonal/>
    </border>
    <border>
      <left style="medium">
        <color rgb="FF008000"/>
      </left>
      <right style="thin">
        <color rgb="FF33CC33"/>
      </right>
      <top style="thin">
        <color rgb="FF33CC33"/>
      </top>
      <bottom style="medium">
        <color rgb="FF008000"/>
      </bottom>
      <diagonal/>
    </border>
    <border>
      <left style="thin">
        <color rgb="FF33CC33"/>
      </left>
      <right style="thin">
        <color rgb="FF33CC33"/>
      </right>
      <top style="thin">
        <color rgb="FF33CC33"/>
      </top>
      <bottom style="medium">
        <color rgb="FF008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21" fontId="7" fillId="0" borderId="7" xfId="0" applyNumberFormat="1" applyFont="1" applyBorder="1" applyAlignment="1">
      <alignment horizontal="center"/>
    </xf>
    <xf numFmtId="21" fontId="4" fillId="0" borderId="7" xfId="0" applyNumberFormat="1" applyFont="1" applyBorder="1" applyAlignment="1">
      <alignment horizontal="center"/>
    </xf>
    <xf numFmtId="1" fontId="8" fillId="0" borderId="7" xfId="0" applyNumberFormat="1" applyFont="1" applyBorder="1"/>
    <xf numFmtId="164" fontId="8" fillId="0" borderId="7" xfId="0" applyNumberFormat="1" applyFont="1" applyBorder="1"/>
    <xf numFmtId="165" fontId="8" fillId="0" borderId="7" xfId="0" applyNumberFormat="1" applyFont="1" applyBorder="1"/>
    <xf numFmtId="2" fontId="8" fillId="0" borderId="7" xfId="0" applyNumberFormat="1" applyFont="1" applyBorder="1"/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14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21" fontId="7" fillId="0" borderId="8" xfId="0" applyNumberFormat="1" applyFont="1" applyBorder="1" applyAlignment="1">
      <alignment horizontal="center"/>
    </xf>
    <xf numFmtId="21" fontId="4" fillId="0" borderId="8" xfId="0" applyNumberFormat="1" applyFont="1" applyBorder="1" applyAlignment="1">
      <alignment horizontal="center"/>
    </xf>
    <xf numFmtId="1" fontId="8" fillId="0" borderId="8" xfId="0" applyNumberFormat="1" applyFont="1" applyBorder="1"/>
    <xf numFmtId="164" fontId="8" fillId="0" borderId="8" xfId="0" applyNumberFormat="1" applyFont="1" applyBorder="1"/>
    <xf numFmtId="165" fontId="8" fillId="0" borderId="8" xfId="0" applyNumberFormat="1" applyFont="1" applyBorder="1"/>
    <xf numFmtId="2" fontId="8" fillId="0" borderId="8" xfId="0" applyNumberFormat="1" applyFont="1" applyBorder="1"/>
    <xf numFmtId="1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" fontId="7" fillId="0" borderId="8" xfId="0" applyNumberFormat="1" applyFont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0" fillId="0" borderId="0" xfId="0" applyNumberFormat="1"/>
    <xf numFmtId="9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8"/>
  <sheetViews>
    <sheetView tabSelected="1" workbookViewId="0">
      <selection activeCell="X1" sqref="X1:BI1048576"/>
    </sheetView>
  </sheetViews>
  <sheetFormatPr baseColWidth="10" defaultColWidth="8.83203125" defaultRowHeight="14" x14ac:dyDescent="0"/>
  <cols>
    <col min="1" max="1" width="13.83203125" customWidth="1"/>
    <col min="5" max="5" width="0" hidden="1" customWidth="1"/>
    <col min="6" max="6" width="9.5" hidden="1" customWidth="1"/>
    <col min="7" max="7" width="8.83203125" hidden="1" customWidth="1"/>
    <col min="8" max="8" width="12" hidden="1" customWidth="1"/>
    <col min="9" max="10" width="8.83203125" hidden="1" customWidth="1"/>
    <col min="11" max="11" width="9.5" hidden="1" customWidth="1"/>
    <col min="12" max="15" width="8.83203125" hidden="1" customWidth="1"/>
    <col min="16" max="16" width="9.5" hidden="1" customWidth="1"/>
    <col min="17" max="17" width="11.83203125" customWidth="1"/>
    <col min="18" max="18" width="8.83203125" customWidth="1"/>
    <col min="22" max="22" width="10.1640625" customWidth="1"/>
    <col min="23" max="23" width="11.1640625" customWidth="1"/>
    <col min="24" max="24" width="11.5" customWidth="1"/>
    <col min="25" max="26" width="8.83203125" customWidth="1"/>
    <col min="27" max="27" width="8.1640625" customWidth="1"/>
    <col min="28" max="37" width="8.83203125" customWidth="1"/>
    <col min="38" max="38" width="10.83203125" customWidth="1"/>
    <col min="39" max="60" width="8.83203125" customWidth="1"/>
    <col min="61" max="61" width="11.5" customWidth="1"/>
    <col min="65" max="65" width="8.5" customWidth="1"/>
  </cols>
  <sheetData>
    <row r="1" spans="1:67" ht="33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/>
      <c r="I1" s="2"/>
      <c r="J1" s="2"/>
      <c r="K1" s="2"/>
      <c r="L1" s="2" t="s">
        <v>7</v>
      </c>
      <c r="M1" s="2"/>
      <c r="N1" s="2"/>
      <c r="O1" s="2"/>
      <c r="P1" s="2"/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2</v>
      </c>
      <c r="X1" s="3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4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18</v>
      </c>
      <c r="AU1" s="2" t="s">
        <v>19</v>
      </c>
      <c r="AV1" s="4" t="s">
        <v>20</v>
      </c>
      <c r="AW1" s="2" t="s">
        <v>21</v>
      </c>
      <c r="AX1" s="2" t="s">
        <v>22</v>
      </c>
      <c r="AY1" s="2" t="s">
        <v>23</v>
      </c>
      <c r="AZ1" s="2" t="s">
        <v>24</v>
      </c>
      <c r="BA1" s="2" t="s">
        <v>25</v>
      </c>
      <c r="BB1" s="2" t="s">
        <v>26</v>
      </c>
      <c r="BC1" s="2" t="s">
        <v>27</v>
      </c>
      <c r="BD1" s="2" t="s">
        <v>36</v>
      </c>
      <c r="BE1" s="2" t="s">
        <v>29</v>
      </c>
      <c r="BF1" s="2" t="s">
        <v>37</v>
      </c>
      <c r="BG1" s="2" t="s">
        <v>31</v>
      </c>
      <c r="BH1" s="5" t="s">
        <v>32</v>
      </c>
      <c r="BI1" s="3" t="s">
        <v>14</v>
      </c>
      <c r="BJ1" s="6" t="s">
        <v>38</v>
      </c>
      <c r="BK1" s="6" t="s">
        <v>39</v>
      </c>
      <c r="BL1" s="6" t="s">
        <v>40</v>
      </c>
      <c r="BM1" s="6" t="s">
        <v>63</v>
      </c>
      <c r="BN1" s="6" t="s">
        <v>62</v>
      </c>
      <c r="BO1" s="6" t="s">
        <v>65</v>
      </c>
    </row>
    <row r="2" spans="1:67" ht="31" thickBot="1">
      <c r="A2" s="7"/>
      <c r="B2" s="8"/>
      <c r="C2" s="9" t="s">
        <v>41</v>
      </c>
      <c r="D2" s="9"/>
      <c r="E2" s="10"/>
      <c r="F2" s="8" t="s">
        <v>42</v>
      </c>
      <c r="G2" s="8" t="s">
        <v>43</v>
      </c>
      <c r="H2" s="8" t="s">
        <v>44</v>
      </c>
      <c r="I2" s="8" t="s">
        <v>45</v>
      </c>
      <c r="J2" s="8" t="s">
        <v>46</v>
      </c>
      <c r="K2" s="8" t="s">
        <v>47</v>
      </c>
      <c r="L2" s="8" t="s">
        <v>43</v>
      </c>
      <c r="M2" s="8" t="s">
        <v>8</v>
      </c>
      <c r="N2" s="8" t="s">
        <v>45</v>
      </c>
      <c r="O2" s="8" t="s">
        <v>46</v>
      </c>
      <c r="P2" s="8" t="s">
        <v>47</v>
      </c>
      <c r="Q2" s="8" t="s">
        <v>48</v>
      </c>
      <c r="R2" s="8" t="s">
        <v>49</v>
      </c>
      <c r="S2" s="8"/>
      <c r="T2" s="8"/>
      <c r="U2" s="8"/>
      <c r="V2" s="8"/>
      <c r="W2" s="9" t="s">
        <v>50</v>
      </c>
      <c r="X2" s="9"/>
      <c r="Y2" s="8" t="s">
        <v>51</v>
      </c>
      <c r="Z2" s="8" t="s">
        <v>51</v>
      </c>
      <c r="AA2" s="8" t="s">
        <v>51</v>
      </c>
      <c r="AB2" s="8" t="s">
        <v>51</v>
      </c>
      <c r="AC2" s="8" t="s">
        <v>51</v>
      </c>
      <c r="AD2" s="8" t="s">
        <v>51</v>
      </c>
      <c r="AE2" s="8" t="s">
        <v>51</v>
      </c>
      <c r="AF2" s="8" t="s">
        <v>51</v>
      </c>
      <c r="AG2" s="8" t="s">
        <v>51</v>
      </c>
      <c r="AH2" s="8" t="s">
        <v>51</v>
      </c>
      <c r="AI2" s="8" t="s">
        <v>51</v>
      </c>
      <c r="AJ2" s="8" t="s">
        <v>51</v>
      </c>
      <c r="AK2" s="8" t="s">
        <v>51</v>
      </c>
      <c r="AL2" s="8" t="s">
        <v>51</v>
      </c>
      <c r="AM2" s="8" t="s">
        <v>51</v>
      </c>
      <c r="AN2" s="8" t="s">
        <v>51</v>
      </c>
      <c r="AO2" s="8" t="s">
        <v>51</v>
      </c>
      <c r="AP2" s="8" t="s">
        <v>51</v>
      </c>
      <c r="AQ2" s="11" t="s">
        <v>52</v>
      </c>
      <c r="AR2" s="11" t="s">
        <v>52</v>
      </c>
      <c r="AS2" s="11" t="s">
        <v>52</v>
      </c>
      <c r="AT2" s="11" t="s">
        <v>52</v>
      </c>
      <c r="AU2" s="11" t="s">
        <v>52</v>
      </c>
      <c r="AV2" s="11" t="s">
        <v>52</v>
      </c>
      <c r="AW2" s="11" t="s">
        <v>52</v>
      </c>
      <c r="AX2" s="11" t="s">
        <v>52</v>
      </c>
      <c r="AY2" s="11" t="s">
        <v>52</v>
      </c>
      <c r="AZ2" s="11" t="s">
        <v>52</v>
      </c>
      <c r="BA2" s="11" t="s">
        <v>52</v>
      </c>
      <c r="BB2" s="11" t="s">
        <v>52</v>
      </c>
      <c r="BC2" s="11" t="s">
        <v>52</v>
      </c>
      <c r="BD2" s="11" t="s">
        <v>52</v>
      </c>
      <c r="BE2" s="11" t="s">
        <v>52</v>
      </c>
      <c r="BF2" s="11" t="s">
        <v>52</v>
      </c>
      <c r="BG2" s="11" t="s">
        <v>52</v>
      </c>
      <c r="BH2" s="12" t="s">
        <v>52</v>
      </c>
      <c r="BI2" s="9"/>
      <c r="BL2" t="s">
        <v>53</v>
      </c>
    </row>
    <row r="3" spans="1:67" ht="15" thickTop="1">
      <c r="A3" s="13">
        <v>39846</v>
      </c>
      <c r="B3" s="14">
        <v>210</v>
      </c>
      <c r="C3" s="15">
        <v>0.42569444444444443</v>
      </c>
      <c r="D3" s="15">
        <v>0.4381944444444445</v>
      </c>
      <c r="E3" s="16">
        <v>0.3</v>
      </c>
      <c r="F3" s="14">
        <v>3</v>
      </c>
      <c r="G3" s="14">
        <v>52.5</v>
      </c>
      <c r="H3" s="14">
        <v>53</v>
      </c>
      <c r="I3" s="14">
        <v>511</v>
      </c>
      <c r="J3" s="14">
        <v>82</v>
      </c>
      <c r="K3" s="14">
        <v>2500</v>
      </c>
      <c r="L3" s="14">
        <v>52.5</v>
      </c>
      <c r="M3" s="14">
        <v>52.5</v>
      </c>
      <c r="N3" s="14">
        <v>495</v>
      </c>
      <c r="O3" s="14">
        <v>82</v>
      </c>
      <c r="P3" s="14">
        <v>2600</v>
      </c>
      <c r="Q3" s="17">
        <f t="shared" ref="Q3:Q10" si="0">IF(U3&lt;&gt;"",IF(U3&gt;10,H3,M3),"")</f>
        <v>52.5</v>
      </c>
      <c r="R3" s="17">
        <f t="shared" ref="R3:R10" si="1">IF(U3&lt;&gt;"",IF(U3&gt;10,K3,P3),"")</f>
        <v>2600</v>
      </c>
      <c r="S3" s="18">
        <v>210</v>
      </c>
      <c r="T3" s="19">
        <v>0.3</v>
      </c>
      <c r="U3" s="20">
        <v>-10</v>
      </c>
      <c r="V3" s="21" t="s">
        <v>54</v>
      </c>
      <c r="W3" s="22">
        <f t="shared" ref="W3:W10" si="2">IF(X3&lt;&gt;"",X3-TIME(0,0,30),"")</f>
        <v>0.43564814814814812</v>
      </c>
      <c r="X3" s="23">
        <v>0.43599537037037034</v>
      </c>
      <c r="Y3" s="24">
        <v>23111.166666666668</v>
      </c>
      <c r="Z3" s="25">
        <v>82.849666666666664</v>
      </c>
      <c r="AA3" s="25">
        <v>17.569666666666659</v>
      </c>
      <c r="AB3" s="25">
        <v>45.872049999999994</v>
      </c>
      <c r="AC3" s="25">
        <v>37.386299999999999</v>
      </c>
      <c r="AD3" s="25">
        <v>8.4857499999999995</v>
      </c>
      <c r="AE3" s="25">
        <v>7.6773333333333351</v>
      </c>
      <c r="AF3" s="25">
        <v>7.4419999999999993</v>
      </c>
      <c r="AG3" s="25">
        <v>1.0886666666666664E-2</v>
      </c>
      <c r="AH3" s="25">
        <v>7.2751266666666652</v>
      </c>
      <c r="AI3" s="25">
        <v>0.3960433333333333</v>
      </c>
      <c r="AJ3" s="25">
        <v>6.7862166666666637</v>
      </c>
      <c r="AK3" s="25">
        <v>5.5308633333333335</v>
      </c>
      <c r="AL3" s="26">
        <v>99.789493333333297</v>
      </c>
      <c r="AM3" s="25">
        <v>1.5260400000000005</v>
      </c>
      <c r="AN3" s="25">
        <v>2.5091033333333335</v>
      </c>
      <c r="AO3" s="25">
        <v>6.5289533333333347</v>
      </c>
      <c r="AP3" s="24">
        <v>3188.5666666666666</v>
      </c>
      <c r="AQ3" s="27">
        <v>94.387712282177574</v>
      </c>
      <c r="AR3" s="27">
        <v>0.96219391311643965</v>
      </c>
      <c r="AS3" s="27">
        <v>1.2172137016162533E-2</v>
      </c>
      <c r="AT3" s="27">
        <v>4.2778771322490985E-2</v>
      </c>
      <c r="AU3" s="27">
        <v>5.3511294328296335E-2</v>
      </c>
      <c r="AV3" s="27">
        <v>3.0839336166208556E-2</v>
      </c>
      <c r="AW3" s="27">
        <v>7.8649520827763372E-2</v>
      </c>
      <c r="AX3" s="27">
        <v>0.38351729718669536</v>
      </c>
      <c r="AY3" s="27">
        <v>5.0741626340492188E-5</v>
      </c>
      <c r="AZ3" s="27">
        <v>7.929692316217897E-2</v>
      </c>
      <c r="BA3" s="27">
        <v>3.2511730862538847E-3</v>
      </c>
      <c r="BB3" s="27">
        <v>2.9208785680331514E-2</v>
      </c>
      <c r="BC3" s="27">
        <v>2.6496655395095277E-2</v>
      </c>
      <c r="BD3" s="27">
        <v>2.0324833346766244E-3</v>
      </c>
      <c r="BE3" s="27">
        <v>8.2218143815177738E-2</v>
      </c>
      <c r="BF3" s="27">
        <v>8.6311977565482669E-3</v>
      </c>
      <c r="BG3" s="27">
        <v>2.8105818925469195E-2</v>
      </c>
      <c r="BH3" s="27">
        <v>0.50400693299373078</v>
      </c>
      <c r="BI3" s="23">
        <v>0.43599537037037034</v>
      </c>
      <c r="BJ3">
        <v>19</v>
      </c>
      <c r="BK3">
        <v>50</v>
      </c>
      <c r="BL3" s="28">
        <v>0.98264792642720811</v>
      </c>
      <c r="BM3" s="29">
        <v>52.961506766812484</v>
      </c>
      <c r="BN3" s="30">
        <v>2814.2227180403115</v>
      </c>
      <c r="BO3" s="30">
        <v>2814.2227180403115</v>
      </c>
    </row>
    <row r="4" spans="1:67">
      <c r="A4" s="31">
        <v>39846</v>
      </c>
      <c r="B4" s="32">
        <v>211</v>
      </c>
      <c r="C4" s="33">
        <v>0.43888888888888888</v>
      </c>
      <c r="D4" s="33">
        <v>0.44374999999999998</v>
      </c>
      <c r="E4" s="34">
        <v>0.45</v>
      </c>
      <c r="F4" s="32">
        <v>3</v>
      </c>
      <c r="G4" s="32">
        <v>63.2</v>
      </c>
      <c r="H4" s="32">
        <v>63.5</v>
      </c>
      <c r="I4" s="32">
        <v>560</v>
      </c>
      <c r="J4" s="32">
        <v>86</v>
      </c>
      <c r="K4" s="32">
        <v>3400</v>
      </c>
      <c r="L4" s="32">
        <v>63.2</v>
      </c>
      <c r="M4" s="32">
        <v>63</v>
      </c>
      <c r="N4" s="32">
        <v>544</v>
      </c>
      <c r="O4" s="32">
        <v>86</v>
      </c>
      <c r="P4" s="32">
        <v>3500</v>
      </c>
      <c r="Q4" s="35">
        <f t="shared" si="0"/>
        <v>63</v>
      </c>
      <c r="R4" s="35">
        <f t="shared" si="1"/>
        <v>3500</v>
      </c>
      <c r="S4" s="36">
        <v>211</v>
      </c>
      <c r="T4" s="37">
        <v>0.45</v>
      </c>
      <c r="U4" s="38">
        <v>-10</v>
      </c>
      <c r="V4" s="39" t="s">
        <v>54</v>
      </c>
      <c r="W4" s="40">
        <f t="shared" si="2"/>
        <v>0.44222222222222218</v>
      </c>
      <c r="X4" s="41">
        <v>0.4425694444444444</v>
      </c>
      <c r="Y4" s="42">
        <v>28303.333333333332</v>
      </c>
      <c r="Z4" s="43">
        <v>40.043000000000006</v>
      </c>
      <c r="AA4" s="43">
        <v>16.816333333333329</v>
      </c>
      <c r="AB4" s="43">
        <v>73.621799999999993</v>
      </c>
      <c r="AC4" s="43">
        <v>65.193450000000013</v>
      </c>
      <c r="AD4" s="43">
        <v>8.4283499999999982</v>
      </c>
      <c r="AE4" s="43">
        <v>6.9733333333333327</v>
      </c>
      <c r="AF4" s="43">
        <v>10.417</v>
      </c>
      <c r="AG4" s="43">
        <v>1.3299999999999998E-2</v>
      </c>
      <c r="AH4" s="43">
        <v>2.8705866666666671</v>
      </c>
      <c r="AI4" s="43">
        <v>0.29497999999999991</v>
      </c>
      <c r="AJ4" s="43">
        <v>8.9343900000000023</v>
      </c>
      <c r="AK4" s="43">
        <v>7.9115166666666674</v>
      </c>
      <c r="AL4" s="44">
        <v>99.903063333333336</v>
      </c>
      <c r="AM4" s="43">
        <v>1.7521366666666667</v>
      </c>
      <c r="AN4" s="43">
        <v>2.9767766666666664</v>
      </c>
      <c r="AO4" s="43">
        <v>8.595693333333335</v>
      </c>
      <c r="AP4" s="42">
        <v>3187.7666666666669</v>
      </c>
      <c r="AQ4" s="45">
        <v>171.97139564353159</v>
      </c>
      <c r="AR4" s="45">
        <v>0.55246251238044419</v>
      </c>
      <c r="AS4" s="45">
        <v>2.9767296720108544E-2</v>
      </c>
      <c r="AT4" s="45">
        <v>0.94867629739643022</v>
      </c>
      <c r="AU4" s="45">
        <v>0.78515924532388892</v>
      </c>
      <c r="AV4" s="45">
        <v>0.17196206227558578</v>
      </c>
      <c r="AW4" s="45">
        <v>0.45004469765241756</v>
      </c>
      <c r="AX4" s="45">
        <v>0.18084380763138619</v>
      </c>
      <c r="AY4" s="45">
        <v>9.0971765229468516E-5</v>
      </c>
      <c r="AZ4" s="45">
        <v>5.3326507178101307E-2</v>
      </c>
      <c r="BA4" s="45">
        <v>1.7477520537478572E-2</v>
      </c>
      <c r="BB4" s="45">
        <v>0.15603290623312258</v>
      </c>
      <c r="BC4" s="45">
        <v>0.13064224928731422</v>
      </c>
      <c r="BD4" s="45">
        <v>8.2021163514911781E-4</v>
      </c>
      <c r="BE4" s="45">
        <v>3.7234221220337864E-2</v>
      </c>
      <c r="BF4" s="45">
        <v>1.5463743654629446E-2</v>
      </c>
      <c r="BG4" s="45">
        <v>0.15009950936835662</v>
      </c>
      <c r="BH4" s="45">
        <v>0.43018306715207638</v>
      </c>
      <c r="BI4" s="41">
        <v>0.4425694444444444</v>
      </c>
      <c r="BJ4">
        <v>19</v>
      </c>
      <c r="BK4">
        <v>51</v>
      </c>
      <c r="BL4" s="28">
        <v>0.9845759346019628</v>
      </c>
      <c r="BM4" s="29">
        <v>63.491551720176929</v>
      </c>
      <c r="BN4" s="30">
        <v>3784.6656962432594</v>
      </c>
      <c r="BO4" s="30">
        <v>3784.6656962432594</v>
      </c>
    </row>
    <row r="5" spans="1:67">
      <c r="A5" s="31">
        <v>39846</v>
      </c>
      <c r="B5" s="32">
        <v>212</v>
      </c>
      <c r="C5" s="33">
        <v>0.44444444444444442</v>
      </c>
      <c r="D5" s="33">
        <v>0.46319444444444446</v>
      </c>
      <c r="E5" s="34">
        <v>0.65</v>
      </c>
      <c r="F5" s="32">
        <v>3</v>
      </c>
      <c r="G5" s="32">
        <v>74.099999999999994</v>
      </c>
      <c r="H5" s="32">
        <v>74.2</v>
      </c>
      <c r="I5" s="32">
        <v>626</v>
      </c>
      <c r="J5" s="32">
        <v>90</v>
      </c>
      <c r="K5" s="32">
        <v>4800</v>
      </c>
      <c r="L5" s="32">
        <v>74.099999999999994</v>
      </c>
      <c r="M5" s="32">
        <v>74.2</v>
      </c>
      <c r="N5" s="32">
        <v>622</v>
      </c>
      <c r="O5" s="32">
        <v>90</v>
      </c>
      <c r="P5" s="32">
        <v>4800</v>
      </c>
      <c r="Q5" s="35">
        <f t="shared" si="0"/>
        <v>74.2</v>
      </c>
      <c r="R5" s="35">
        <f t="shared" si="1"/>
        <v>4800</v>
      </c>
      <c r="S5" s="36">
        <v>212</v>
      </c>
      <c r="T5" s="37">
        <v>0.65</v>
      </c>
      <c r="U5" s="38">
        <v>-10</v>
      </c>
      <c r="V5" s="39" t="s">
        <v>54</v>
      </c>
      <c r="W5" s="40">
        <f t="shared" si="2"/>
        <v>0.45062500000000005</v>
      </c>
      <c r="X5" s="41">
        <v>0.45097222222222227</v>
      </c>
      <c r="Y5" s="42">
        <v>34500.400000000001</v>
      </c>
      <c r="Z5" s="43">
        <v>22.461999999999996</v>
      </c>
      <c r="AA5" s="43">
        <v>15.904666666666669</v>
      </c>
      <c r="AB5" s="43">
        <v>114.49899999999995</v>
      </c>
      <c r="AC5" s="43">
        <v>106.43150000000001</v>
      </c>
      <c r="AD5" s="43">
        <v>8.0675000000000043</v>
      </c>
      <c r="AE5" s="43">
        <v>4.1686666666666659</v>
      </c>
      <c r="AF5" s="43">
        <v>13.433333333333335</v>
      </c>
      <c r="AG5" s="43">
        <v>1.619333333333333E-2</v>
      </c>
      <c r="AH5" s="43">
        <v>1.3193800000000002</v>
      </c>
      <c r="AI5" s="43">
        <v>0.14536999999999997</v>
      </c>
      <c r="AJ5" s="43">
        <v>11.450729999999998</v>
      </c>
      <c r="AK5" s="43">
        <v>10.643926666666665</v>
      </c>
      <c r="AL5" s="44">
        <v>99.954466666666704</v>
      </c>
      <c r="AM5" s="43">
        <v>1.8620700000000001</v>
      </c>
      <c r="AN5" s="43">
        <v>3.5322999999999989</v>
      </c>
      <c r="AO5" s="43">
        <v>11.016663333333332</v>
      </c>
      <c r="AP5" s="42">
        <v>3184</v>
      </c>
      <c r="AQ5" s="45">
        <v>93.524328385157446</v>
      </c>
      <c r="AR5" s="45">
        <v>0.37320974966042558</v>
      </c>
      <c r="AS5" s="45">
        <v>1.2793676598989567E-2</v>
      </c>
      <c r="AT5" s="45">
        <v>0.14521327952953944</v>
      </c>
      <c r="AU5" s="45">
        <v>0.13643964182769303</v>
      </c>
      <c r="AV5" s="45">
        <v>4.8418968924628519E-2</v>
      </c>
      <c r="AW5" s="45">
        <v>0.10730984250688921</v>
      </c>
      <c r="AX5" s="45">
        <v>0.16482662434162826</v>
      </c>
      <c r="AY5" s="45">
        <v>5.8329228098567117E-5</v>
      </c>
      <c r="AZ5" s="45">
        <v>2.3321137370974472E-2</v>
      </c>
      <c r="BA5" s="45">
        <v>3.5991521990218923E-3</v>
      </c>
      <c r="BB5" s="45">
        <v>3.0776347277156547E-2</v>
      </c>
      <c r="BC5" s="45">
        <v>2.8705735739879914E-2</v>
      </c>
      <c r="BD5" s="45">
        <v>5.9151082616537305E-4</v>
      </c>
      <c r="BE5" s="45">
        <v>2.3717738887403122E-2</v>
      </c>
      <c r="BF5" s="45">
        <v>8.3529470331093671E-3</v>
      </c>
      <c r="BG5" s="45">
        <v>2.9610721303135402E-2</v>
      </c>
      <c r="BH5" s="45">
        <v>0</v>
      </c>
      <c r="BI5" s="41">
        <v>0.45097222222222227</v>
      </c>
      <c r="BJ5">
        <v>19</v>
      </c>
      <c r="BK5">
        <v>53</v>
      </c>
      <c r="BL5" s="28">
        <v>0.98843195095147229</v>
      </c>
      <c r="BM5" s="29">
        <v>74.632934416670523</v>
      </c>
      <c r="BN5" s="30">
        <v>5180.2645269139557</v>
      </c>
      <c r="BO5" s="30">
        <v>5180.2645269139557</v>
      </c>
    </row>
    <row r="6" spans="1:67">
      <c r="A6" s="31">
        <v>39846</v>
      </c>
      <c r="B6" s="32">
        <v>212</v>
      </c>
      <c r="C6" s="33">
        <v>0.44444444444444442</v>
      </c>
      <c r="D6" s="33">
        <v>0.46319444444444446</v>
      </c>
      <c r="E6" s="34">
        <v>0.65</v>
      </c>
      <c r="F6" s="32">
        <v>3</v>
      </c>
      <c r="G6" s="32">
        <v>74.099999999999994</v>
      </c>
      <c r="H6" s="32">
        <v>74.2</v>
      </c>
      <c r="I6" s="32">
        <v>626</v>
      </c>
      <c r="J6" s="32">
        <v>90</v>
      </c>
      <c r="K6" s="32">
        <v>4800</v>
      </c>
      <c r="L6" s="32">
        <v>74.099999999999994</v>
      </c>
      <c r="M6" s="32">
        <v>74.2</v>
      </c>
      <c r="N6" s="32">
        <v>622</v>
      </c>
      <c r="O6" s="32">
        <v>90</v>
      </c>
      <c r="P6" s="32">
        <v>4800</v>
      </c>
      <c r="Q6" s="35">
        <f t="shared" si="0"/>
        <v>74.2</v>
      </c>
      <c r="R6" s="35">
        <f t="shared" si="1"/>
        <v>4800</v>
      </c>
      <c r="S6" s="36">
        <v>212</v>
      </c>
      <c r="T6" s="37">
        <v>0.65</v>
      </c>
      <c r="U6" s="38">
        <v>-10</v>
      </c>
      <c r="V6" s="39" t="s">
        <v>54</v>
      </c>
      <c r="W6" s="40">
        <f t="shared" si="2"/>
        <v>0.45331018518518518</v>
      </c>
      <c r="X6" s="41">
        <v>0.4536574074074074</v>
      </c>
      <c r="Y6" s="42">
        <v>34848.800000000003</v>
      </c>
      <c r="Z6" s="43">
        <v>21.304333333333329</v>
      </c>
      <c r="AA6" s="43">
        <v>15.808333333333339</v>
      </c>
      <c r="AB6" s="43">
        <v>117.02599999999994</v>
      </c>
      <c r="AC6" s="43">
        <v>107.64600000000003</v>
      </c>
      <c r="AD6" s="43">
        <v>9.379999999999999</v>
      </c>
      <c r="AE6" s="43">
        <v>3.4256666666666664</v>
      </c>
      <c r="AF6" s="43">
        <v>11.285</v>
      </c>
      <c r="AG6" s="43">
        <v>1.6346666666666673E-2</v>
      </c>
      <c r="AH6" s="43">
        <v>1.2388433333333333</v>
      </c>
      <c r="AI6" s="43">
        <v>0.11830666666666668</v>
      </c>
      <c r="AJ6" s="43">
        <v>11.589739999999997</v>
      </c>
      <c r="AK6" s="43">
        <v>10.660796666666668</v>
      </c>
      <c r="AL6" s="44">
        <v>99.959070000000011</v>
      </c>
      <c r="AM6" s="43">
        <v>1.5490966666666668</v>
      </c>
      <c r="AN6" s="43">
        <v>3.5633833333333325</v>
      </c>
      <c r="AO6" s="43">
        <v>11.150383333333332</v>
      </c>
      <c r="AP6" s="42">
        <v>3184</v>
      </c>
      <c r="AQ6" s="45">
        <v>93.333440066184167</v>
      </c>
      <c r="AR6" s="45">
        <v>0.26926058821896559</v>
      </c>
      <c r="AS6" s="45">
        <v>1.2887666740841608E-2</v>
      </c>
      <c r="AT6" s="45">
        <v>0.53378511757204639</v>
      </c>
      <c r="AU6" s="45">
        <v>0.43195904976591004</v>
      </c>
      <c r="AV6" s="45">
        <v>0.11806631684113426</v>
      </c>
      <c r="AW6" s="45">
        <v>0.11364443440512863</v>
      </c>
      <c r="AX6" s="45">
        <v>6.0157838369088439E-2</v>
      </c>
      <c r="AY6" s="45">
        <v>5.0741626340493923E-5</v>
      </c>
      <c r="AZ6" s="45">
        <v>1.639656573237494E-2</v>
      </c>
      <c r="BA6" s="45">
        <v>4.0133340970709922E-3</v>
      </c>
      <c r="BB6" s="45">
        <v>3.2883793304133088E-2</v>
      </c>
      <c r="BC6" s="45">
        <v>2.5214739577358744E-2</v>
      </c>
      <c r="BD6" s="45">
        <v>6.6184173543160953E-4</v>
      </c>
      <c r="BE6" s="45">
        <v>9.8594426412146764E-3</v>
      </c>
      <c r="BF6" s="45">
        <v>8.3288896198023422E-3</v>
      </c>
      <c r="BG6" s="45">
        <v>3.1645483235295799E-2</v>
      </c>
      <c r="BH6" s="45">
        <v>0</v>
      </c>
      <c r="BI6" s="41">
        <v>0.4536574074074074</v>
      </c>
      <c r="BJ6">
        <v>19</v>
      </c>
      <c r="BK6">
        <v>53</v>
      </c>
      <c r="BL6" s="28">
        <v>0.98843195095147229</v>
      </c>
      <c r="BM6" s="29">
        <v>74.632934416670523</v>
      </c>
      <c r="BN6" s="30">
        <v>5180.2645269139557</v>
      </c>
      <c r="BO6" s="30">
        <v>5180.2645269139557</v>
      </c>
    </row>
    <row r="7" spans="1:67">
      <c r="A7" s="31">
        <v>39846</v>
      </c>
      <c r="B7" s="32">
        <v>213</v>
      </c>
      <c r="C7" s="33">
        <v>0.46388888888888885</v>
      </c>
      <c r="D7" s="33">
        <v>0.48541666666666666</v>
      </c>
      <c r="E7" s="34">
        <v>0.85</v>
      </c>
      <c r="F7" s="32">
        <v>3</v>
      </c>
      <c r="G7" s="32">
        <v>82.7</v>
      </c>
      <c r="H7" s="32">
        <v>82.5</v>
      </c>
      <c r="I7" s="32">
        <v>713</v>
      </c>
      <c r="J7" s="32">
        <v>94</v>
      </c>
      <c r="K7" s="32">
        <v>6400</v>
      </c>
      <c r="L7" s="32">
        <v>82.7</v>
      </c>
      <c r="M7" s="32">
        <v>82.8</v>
      </c>
      <c r="N7" s="32">
        <v>706</v>
      </c>
      <c r="O7" s="32">
        <v>94</v>
      </c>
      <c r="P7" s="32">
        <v>6400</v>
      </c>
      <c r="Q7" s="35">
        <f t="shared" si="0"/>
        <v>82.8</v>
      </c>
      <c r="R7" s="35">
        <f t="shared" si="1"/>
        <v>6400</v>
      </c>
      <c r="S7" s="36">
        <v>213</v>
      </c>
      <c r="T7" s="37">
        <v>0.85</v>
      </c>
      <c r="U7" s="38">
        <v>-10</v>
      </c>
      <c r="V7" s="39" t="s">
        <v>54</v>
      </c>
      <c r="W7" s="40">
        <f t="shared" si="2"/>
        <v>0.468287037037037</v>
      </c>
      <c r="X7" s="41">
        <v>0.46863425925925922</v>
      </c>
      <c r="Y7" s="42">
        <v>36727</v>
      </c>
      <c r="Z7" s="43">
        <v>18.927333333333333</v>
      </c>
      <c r="AA7" s="43">
        <v>15.437333333333333</v>
      </c>
      <c r="AB7" s="43">
        <v>159.53350000000003</v>
      </c>
      <c r="AC7" s="43">
        <v>148.08849999999993</v>
      </c>
      <c r="AD7" s="43">
        <v>11.444999999999999</v>
      </c>
      <c r="AE7" s="43">
        <v>2.7526666666666673</v>
      </c>
      <c r="AF7" s="43">
        <v>14.152333333333337</v>
      </c>
      <c r="AG7" s="43">
        <v>1.7219999999999996E-2</v>
      </c>
      <c r="AH7" s="43">
        <v>1.0439166666666666</v>
      </c>
      <c r="AI7" s="43">
        <v>9.0326666666666666E-2</v>
      </c>
      <c r="AJ7" s="43">
        <v>15.012333333333334</v>
      </c>
      <c r="AK7" s="43">
        <v>13.935340000000002</v>
      </c>
      <c r="AL7" s="44">
        <v>99.966439999999977</v>
      </c>
      <c r="AM7" s="43">
        <v>1.8459066666666668</v>
      </c>
      <c r="AN7" s="43">
        <v>3.7306333333333344</v>
      </c>
      <c r="AO7" s="43">
        <v>14.443243333333333</v>
      </c>
      <c r="AP7" s="42">
        <v>3183</v>
      </c>
      <c r="AQ7" s="45">
        <v>68.571130951735071</v>
      </c>
      <c r="AR7" s="45">
        <v>0.29339785079401026</v>
      </c>
      <c r="AS7" s="45">
        <v>8.6834497091060701E-3</v>
      </c>
      <c r="AT7" s="45">
        <v>0.44674136233185602</v>
      </c>
      <c r="AU7" s="45">
        <v>0.33144706239822408</v>
      </c>
      <c r="AV7" s="45">
        <v>0.14849242404950624</v>
      </c>
      <c r="AW7" s="45">
        <v>0.14036733418336253</v>
      </c>
      <c r="AX7" s="45">
        <v>0.39033746083773663</v>
      </c>
      <c r="AY7" s="45">
        <v>4.0683810217248385E-5</v>
      </c>
      <c r="AZ7" s="45">
        <v>1.4980195738634927E-2</v>
      </c>
      <c r="BA7" s="45">
        <v>4.6079341869501977E-3</v>
      </c>
      <c r="BB7" s="45">
        <v>4.2946047414235362E-2</v>
      </c>
      <c r="BC7" s="45">
        <v>3.0988347086806992E-2</v>
      </c>
      <c r="BD7" s="45">
        <v>4.545554857824885E-4</v>
      </c>
      <c r="BE7" s="45">
        <v>5.1291794956756329E-2</v>
      </c>
      <c r="BF7" s="45">
        <v>6.1166439599941542E-3</v>
      </c>
      <c r="BG7" s="45">
        <v>4.1314518474521965E-2</v>
      </c>
      <c r="BH7" s="45">
        <v>0</v>
      </c>
      <c r="BI7" s="41">
        <v>0.46863425925925922</v>
      </c>
      <c r="BJ7">
        <v>20</v>
      </c>
      <c r="BK7">
        <v>56</v>
      </c>
      <c r="BL7" s="28">
        <v>0.99421597547573626</v>
      </c>
      <c r="BM7" s="29">
        <v>83.04050242357583</v>
      </c>
      <c r="BN7" s="30">
        <v>6886.8986687877778</v>
      </c>
      <c r="BO7" s="30">
        <v>6886.8986687877778</v>
      </c>
    </row>
    <row r="8" spans="1:67">
      <c r="A8" s="31">
        <v>39846</v>
      </c>
      <c r="B8" s="32">
        <v>214</v>
      </c>
      <c r="C8" s="33">
        <v>0.4861111111111111</v>
      </c>
      <c r="D8" s="33">
        <v>0.48749999999999999</v>
      </c>
      <c r="E8" s="34">
        <v>1</v>
      </c>
      <c r="F8" s="32">
        <v>2</v>
      </c>
      <c r="G8" s="32">
        <v>87</v>
      </c>
      <c r="H8" s="32">
        <v>88</v>
      </c>
      <c r="I8" s="32">
        <v>769</v>
      </c>
      <c r="J8" s="32">
        <v>98</v>
      </c>
      <c r="K8" s="32">
        <v>7500</v>
      </c>
      <c r="L8" s="32">
        <v>87</v>
      </c>
      <c r="M8" s="32">
        <v>88.1</v>
      </c>
      <c r="N8" s="32">
        <v>768</v>
      </c>
      <c r="O8" s="32">
        <v>98</v>
      </c>
      <c r="P8" s="32">
        <v>7500</v>
      </c>
      <c r="Q8" s="35">
        <f t="shared" si="0"/>
        <v>88.1</v>
      </c>
      <c r="R8" s="35">
        <f t="shared" si="1"/>
        <v>7500</v>
      </c>
      <c r="S8" s="36">
        <v>214</v>
      </c>
      <c r="T8" s="37">
        <v>1</v>
      </c>
      <c r="U8" s="38">
        <v>-10</v>
      </c>
      <c r="V8" s="39" t="s">
        <v>54</v>
      </c>
      <c r="W8" s="40">
        <f t="shared" si="2"/>
        <v>0.48656250000000001</v>
      </c>
      <c r="X8" s="41">
        <v>0.48690972222222223</v>
      </c>
      <c r="Y8" s="42">
        <v>39789.4</v>
      </c>
      <c r="Z8" s="43">
        <v>22.279000000000003</v>
      </c>
      <c r="AA8" s="43">
        <v>15.085333333333331</v>
      </c>
      <c r="AB8" s="43">
        <v>186.29450000000003</v>
      </c>
      <c r="AC8" s="43">
        <v>172.72150000000002</v>
      </c>
      <c r="AD8" s="43">
        <v>13.572999999999995</v>
      </c>
      <c r="AE8" s="43">
        <v>4.8346666666666653</v>
      </c>
      <c r="AF8" s="43">
        <v>15.70333333333333</v>
      </c>
      <c r="AG8" s="43">
        <v>1.8660000000000003E-2</v>
      </c>
      <c r="AH8" s="43">
        <v>1.1333200000000003</v>
      </c>
      <c r="AI8" s="43">
        <v>0.14674333333333331</v>
      </c>
      <c r="AJ8" s="43">
        <v>16.215173333333336</v>
      </c>
      <c r="AK8" s="43">
        <v>15.033783333333334</v>
      </c>
      <c r="AL8" s="44">
        <v>99.958703333333332</v>
      </c>
      <c r="AM8" s="43">
        <v>1.8947533333333335</v>
      </c>
      <c r="AN8" s="43">
        <v>4.0024199999999999</v>
      </c>
      <c r="AO8" s="43">
        <v>15.600476666666664</v>
      </c>
      <c r="AP8" s="42">
        <v>3180.0666666666666</v>
      </c>
      <c r="AQ8" s="45">
        <v>289.89374985810116</v>
      </c>
      <c r="AR8" s="45">
        <v>0.42296449675725883</v>
      </c>
      <c r="AS8" s="45">
        <v>3.159368480472368E-2</v>
      </c>
      <c r="AT8" s="45">
        <v>1.2352211514925862</v>
      </c>
      <c r="AU8" s="45">
        <v>1.110696542866584</v>
      </c>
      <c r="AV8" s="45">
        <v>0.14573594449376592</v>
      </c>
      <c r="AW8" s="45">
        <v>0.47439059516565096</v>
      </c>
      <c r="AX8" s="45">
        <v>1.1102200258269719</v>
      </c>
      <c r="AY8" s="45">
        <v>1.4044264997156207E-4</v>
      </c>
      <c r="AZ8" s="45">
        <v>1.6617095476314906E-2</v>
      </c>
      <c r="BA8" s="45">
        <v>1.4428603854684171E-2</v>
      </c>
      <c r="BB8" s="45">
        <v>0.12394739688836691</v>
      </c>
      <c r="BC8" s="45">
        <v>0.11278670465585232</v>
      </c>
      <c r="BD8" s="45">
        <v>1.452579948143637E-3</v>
      </c>
      <c r="BE8" s="45">
        <v>0.13712162668867015</v>
      </c>
      <c r="BF8" s="45">
        <v>2.5692510648986294E-2</v>
      </c>
      <c r="BG8" s="45">
        <v>0.11923759151326842</v>
      </c>
      <c r="BH8" s="45">
        <v>0.25370813170246226</v>
      </c>
      <c r="BI8" s="41">
        <v>0.48690972222222223</v>
      </c>
      <c r="BJ8">
        <v>20</v>
      </c>
      <c r="BK8">
        <v>57</v>
      </c>
      <c r="BL8" s="28">
        <v>0.99614398365049095</v>
      </c>
      <c r="BM8" s="29">
        <v>88.27035033406402</v>
      </c>
      <c r="BN8" s="30">
        <v>8062.7704021654117</v>
      </c>
      <c r="BO8" s="30">
        <v>8062.7704021654117</v>
      </c>
    </row>
    <row r="9" spans="1:67">
      <c r="A9" s="31">
        <v>39846</v>
      </c>
      <c r="B9" s="32">
        <v>211</v>
      </c>
      <c r="C9" s="33">
        <v>0.43888888888888888</v>
      </c>
      <c r="D9" s="33">
        <v>0.44374999999999998</v>
      </c>
      <c r="E9" s="34">
        <v>0.45</v>
      </c>
      <c r="F9" s="32">
        <v>3</v>
      </c>
      <c r="G9" s="32">
        <v>63.2</v>
      </c>
      <c r="H9" s="32">
        <v>63.5</v>
      </c>
      <c r="I9" s="32">
        <v>560</v>
      </c>
      <c r="J9" s="32">
        <v>86</v>
      </c>
      <c r="K9" s="32">
        <v>3400</v>
      </c>
      <c r="L9" s="32">
        <v>63.2</v>
      </c>
      <c r="M9" s="32">
        <v>63</v>
      </c>
      <c r="N9" s="32">
        <v>544</v>
      </c>
      <c r="O9" s="32">
        <v>86</v>
      </c>
      <c r="P9" s="32">
        <v>3500</v>
      </c>
      <c r="Q9" s="35">
        <f t="shared" si="0"/>
        <v>63</v>
      </c>
      <c r="R9" s="35">
        <f t="shared" si="1"/>
        <v>3500</v>
      </c>
      <c r="S9" s="36">
        <v>211</v>
      </c>
      <c r="T9" s="37">
        <v>0.45</v>
      </c>
      <c r="U9" s="38">
        <v>-10</v>
      </c>
      <c r="V9" s="39" t="s">
        <v>55</v>
      </c>
      <c r="W9" s="40">
        <f t="shared" si="2"/>
        <v>0.44364583333333335</v>
      </c>
      <c r="X9" s="41">
        <v>0.44399305555555557</v>
      </c>
      <c r="Y9" s="42">
        <v>27089.9</v>
      </c>
      <c r="Z9" s="43">
        <v>36.652000000000001</v>
      </c>
      <c r="AA9" s="43">
        <v>16.972999999999999</v>
      </c>
      <c r="AB9" s="43">
        <v>71.510949999999994</v>
      </c>
      <c r="AC9" s="43">
        <v>63.644699999999993</v>
      </c>
      <c r="AD9" s="43">
        <v>7.8662499999999991</v>
      </c>
      <c r="AE9" s="43">
        <v>6.9713333333333312</v>
      </c>
      <c r="AF9" s="43">
        <v>7.1259999999999986</v>
      </c>
      <c r="AG9" s="43">
        <v>1.2743333333333325E-2</v>
      </c>
      <c r="AH9" s="43">
        <v>2.7464866666666676</v>
      </c>
      <c r="AI9" s="43">
        <v>0.30801999999999996</v>
      </c>
      <c r="AJ9" s="43">
        <v>9.0610000000000017</v>
      </c>
      <c r="AK9" s="43">
        <v>8.0642733333333343</v>
      </c>
      <c r="AL9" s="44">
        <v>99.904680000000013</v>
      </c>
      <c r="AM9" s="43">
        <v>1.2514399999999999</v>
      </c>
      <c r="AN9" s="43">
        <v>2.8666833333333335</v>
      </c>
      <c r="AO9" s="43">
        <v>8.7175133333333328</v>
      </c>
      <c r="AP9" s="42">
        <v>3189.3</v>
      </c>
      <c r="AQ9" s="45">
        <v>48.653844162105486</v>
      </c>
      <c r="AR9" s="45">
        <v>0.19661620237059779</v>
      </c>
      <c r="AS9" s="45">
        <v>9.8785731204735893E-3</v>
      </c>
      <c r="AT9" s="45">
        <v>8.3440702670033784E-2</v>
      </c>
      <c r="AU9" s="45">
        <v>7.3556874546866366E-2</v>
      </c>
      <c r="AV9" s="45">
        <v>2.8266511805583202E-2</v>
      </c>
      <c r="AW9" s="45">
        <v>6.3012496480013253E-2</v>
      </c>
      <c r="AX9" s="45">
        <v>0.19061787013240036</v>
      </c>
      <c r="AY9" s="45">
        <v>5.0400693299373645E-5</v>
      </c>
      <c r="AZ9" s="45">
        <v>1.3937192448026754E-2</v>
      </c>
      <c r="BA9" s="45">
        <v>2.8673428766741115E-3</v>
      </c>
      <c r="BB9" s="45">
        <v>1.1372592583442384E-2</v>
      </c>
      <c r="BC9" s="45">
        <v>9.2666972628287526E-3</v>
      </c>
      <c r="BD9" s="45">
        <v>3.6709483882377823E-4</v>
      </c>
      <c r="BE9" s="45">
        <v>3.3085496353621721E-2</v>
      </c>
      <c r="BF9" s="45">
        <v>4.4144811335150788E-3</v>
      </c>
      <c r="BG9" s="45">
        <v>1.0943734889576369E-2</v>
      </c>
      <c r="BH9" s="45">
        <v>0.46609159969939901</v>
      </c>
      <c r="BI9" s="41">
        <v>0.44399305555555557</v>
      </c>
      <c r="BJ9">
        <v>19</v>
      </c>
      <c r="BK9">
        <v>52</v>
      </c>
      <c r="BL9" s="28">
        <v>0.98650394277671749</v>
      </c>
      <c r="BM9" s="29">
        <v>63.429477918898598</v>
      </c>
      <c r="BN9" s="30">
        <v>3780.9655411837498</v>
      </c>
      <c r="BO9" s="30">
        <v>3780.9655411837498</v>
      </c>
    </row>
    <row r="10" spans="1:67">
      <c r="A10" s="31">
        <v>39846</v>
      </c>
      <c r="B10" s="32">
        <v>213</v>
      </c>
      <c r="C10" s="33">
        <v>0.46388888888888885</v>
      </c>
      <c r="D10" s="33">
        <v>0.48541666666666666</v>
      </c>
      <c r="E10" s="34">
        <v>0.85</v>
      </c>
      <c r="F10" s="32">
        <v>3</v>
      </c>
      <c r="G10" s="32">
        <v>82.7</v>
      </c>
      <c r="H10" s="32">
        <v>82.5</v>
      </c>
      <c r="I10" s="32">
        <v>713</v>
      </c>
      <c r="J10" s="32">
        <v>94</v>
      </c>
      <c r="K10" s="32">
        <v>6400</v>
      </c>
      <c r="L10" s="32">
        <v>82.7</v>
      </c>
      <c r="M10" s="32">
        <v>82.8</v>
      </c>
      <c r="N10" s="32">
        <v>706</v>
      </c>
      <c r="O10" s="32">
        <v>94</v>
      </c>
      <c r="P10" s="32">
        <v>6400</v>
      </c>
      <c r="Q10" s="35">
        <f t="shared" si="0"/>
        <v>82.8</v>
      </c>
      <c r="R10" s="35">
        <f t="shared" si="1"/>
        <v>6400</v>
      </c>
      <c r="S10" s="36">
        <v>213</v>
      </c>
      <c r="T10" s="37">
        <v>0.85</v>
      </c>
      <c r="U10" s="38">
        <v>-10</v>
      </c>
      <c r="V10" s="39" t="s">
        <v>55</v>
      </c>
      <c r="W10" s="40">
        <f t="shared" si="2"/>
        <v>0.47256944444444443</v>
      </c>
      <c r="X10" s="41">
        <v>0.47291666666666665</v>
      </c>
      <c r="Y10" s="42">
        <v>37855.933333333334</v>
      </c>
      <c r="Z10" s="43">
        <v>18.286999999999999</v>
      </c>
      <c r="AA10" s="43">
        <v>15.293000000000001</v>
      </c>
      <c r="AB10" s="43">
        <v>159.69450000000001</v>
      </c>
      <c r="AC10" s="43">
        <v>147.59150000000008</v>
      </c>
      <c r="AD10" s="43">
        <v>12.103</v>
      </c>
      <c r="AE10" s="43">
        <v>2.9396666666666667</v>
      </c>
      <c r="AF10" s="43">
        <v>15.160666666666668</v>
      </c>
      <c r="AG10" s="43">
        <v>1.7746666666666664E-2</v>
      </c>
      <c r="AH10" s="43">
        <v>0.97831999999999997</v>
      </c>
      <c r="AI10" s="43">
        <v>9.3663333333333348E-2</v>
      </c>
      <c r="AJ10" s="43">
        <v>14.591153333333331</v>
      </c>
      <c r="AK10" s="43">
        <v>13.485306666666668</v>
      </c>
      <c r="AL10" s="44">
        <v>99.967653333333345</v>
      </c>
      <c r="AM10" s="43">
        <v>1.9199966666666666</v>
      </c>
      <c r="AN10" s="43">
        <v>3.830906666666666</v>
      </c>
      <c r="AO10" s="43">
        <v>14.038013333333335</v>
      </c>
      <c r="AP10" s="42">
        <v>3182</v>
      </c>
      <c r="AQ10" s="45">
        <v>65.438011380263447</v>
      </c>
      <c r="AR10" s="45">
        <v>0.34008264715590275</v>
      </c>
      <c r="AS10" s="45">
        <v>1.055363967287298E-2</v>
      </c>
      <c r="AT10" s="45">
        <v>0.33358127273161126</v>
      </c>
      <c r="AU10" s="45">
        <v>0.30888606871834995</v>
      </c>
      <c r="AV10" s="45">
        <v>5.468719827502979E-2</v>
      </c>
      <c r="AW10" s="45">
        <v>1.1290317283753236E-2</v>
      </c>
      <c r="AX10" s="45">
        <v>0.16992763841941916</v>
      </c>
      <c r="AY10" s="45">
        <v>5.0741626340492168E-5</v>
      </c>
      <c r="AZ10" s="45">
        <v>1.7903349715471761E-2</v>
      </c>
      <c r="BA10" s="45">
        <v>4.0041644987853895E-4</v>
      </c>
      <c r="BB10" s="45">
        <v>2.990157109623157E-2</v>
      </c>
      <c r="BC10" s="45">
        <v>2.9684187516348652E-2</v>
      </c>
      <c r="BD10" s="45">
        <v>4.1831627478343354E-4</v>
      </c>
      <c r="BE10" s="45">
        <v>2.0889058071785753E-2</v>
      </c>
      <c r="BF10" s="45">
        <v>5.8188121393153479E-3</v>
      </c>
      <c r="BG10" s="45">
        <v>2.8763719165467758E-2</v>
      </c>
      <c r="BH10" s="45">
        <v>0</v>
      </c>
      <c r="BI10" s="41">
        <v>0.47291666666666665</v>
      </c>
      <c r="BJ10">
        <v>20</v>
      </c>
      <c r="BK10">
        <v>56</v>
      </c>
      <c r="BL10" s="28">
        <v>0.99421597547573626</v>
      </c>
      <c r="BM10" s="29">
        <v>83.04050242357583</v>
      </c>
      <c r="BN10" s="30">
        <v>6886.8986687877778</v>
      </c>
      <c r="BO10" s="30">
        <v>6886.8986687877778</v>
      </c>
    </row>
    <row r="11" spans="1:67">
      <c r="A11" s="31"/>
      <c r="B11" s="32"/>
      <c r="C11" s="33"/>
      <c r="D11" s="33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5"/>
      <c r="R11" s="35"/>
      <c r="S11" s="36"/>
      <c r="T11" s="37"/>
      <c r="U11" s="38"/>
      <c r="V11" s="39"/>
      <c r="W11" s="40"/>
      <c r="X11" s="41"/>
      <c r="Y11" s="42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4"/>
      <c r="AM11" s="43"/>
      <c r="AN11" s="43"/>
      <c r="AO11" s="43"/>
      <c r="AP11" s="42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1"/>
      <c r="BL11" s="28"/>
      <c r="BM11" s="29"/>
      <c r="BN11" s="30"/>
      <c r="BO11" s="30"/>
    </row>
    <row r="12" spans="1:67">
      <c r="A12" s="31">
        <v>39844</v>
      </c>
      <c r="B12" s="32">
        <v>3135</v>
      </c>
      <c r="C12" s="33">
        <v>0.54236111111111118</v>
      </c>
      <c r="D12" s="33">
        <v>0.55555555555555558</v>
      </c>
      <c r="E12" s="34">
        <v>0.04</v>
      </c>
      <c r="F12" s="32">
        <v>15</v>
      </c>
      <c r="G12" s="32">
        <v>21</v>
      </c>
      <c r="H12" s="32">
        <v>21</v>
      </c>
      <c r="I12" s="32">
        <v>465</v>
      </c>
      <c r="J12" s="32">
        <v>58</v>
      </c>
      <c r="K12" s="32">
        <v>850</v>
      </c>
      <c r="L12" s="32">
        <v>21</v>
      </c>
      <c r="M12" s="32">
        <v>20.5</v>
      </c>
      <c r="N12" s="32">
        <v>488</v>
      </c>
      <c r="O12" s="32">
        <v>58</v>
      </c>
      <c r="P12" s="32">
        <v>1000</v>
      </c>
      <c r="Q12" s="35">
        <f t="shared" ref="Q12:Q20" si="3">IF(U12&lt;&gt;"",IF(U12&gt;10,H12,M12),"")</f>
        <v>20.5</v>
      </c>
      <c r="R12" s="35">
        <f t="shared" ref="R12:R20" si="4">IF(U12&lt;&gt;"",IF(U12&gt;10,K12,P12),"")</f>
        <v>1000</v>
      </c>
      <c r="S12" s="36">
        <v>3135</v>
      </c>
      <c r="T12" s="37">
        <v>0.04</v>
      </c>
      <c r="U12" s="38">
        <v>-8</v>
      </c>
      <c r="V12" s="39" t="s">
        <v>56</v>
      </c>
      <c r="W12" s="40">
        <f t="shared" ref="W12:W20" si="5">IF(X12&lt;&gt;"",X12-TIME(0,0,30),"")</f>
        <v>0.54914351851851839</v>
      </c>
      <c r="X12" s="41">
        <v>0.54949074074074067</v>
      </c>
      <c r="Y12" s="42">
        <v>15433.966666666667</v>
      </c>
      <c r="Z12" s="43">
        <v>712.49800000000005</v>
      </c>
      <c r="AA12" s="43">
        <v>18.387</v>
      </c>
      <c r="AB12" s="43">
        <v>10.770900000000001</v>
      </c>
      <c r="AC12" s="43">
        <v>1.7517500000000008</v>
      </c>
      <c r="AD12" s="43">
        <v>9.0191500000000016</v>
      </c>
      <c r="AE12" s="43">
        <v>209.48966666666672</v>
      </c>
      <c r="AF12" s="43">
        <v>5.7396666666666674</v>
      </c>
      <c r="AG12" s="43">
        <v>7.6666666666666706E-3</v>
      </c>
      <c r="AH12" s="43">
        <v>89.256170000000026</v>
      </c>
      <c r="AI12" s="43">
        <v>15.324546666666668</v>
      </c>
      <c r="AJ12" s="43">
        <v>2.2593566666666667</v>
      </c>
      <c r="AK12" s="43">
        <v>0.36748000000000008</v>
      </c>
      <c r="AL12" s="44">
        <v>96.370749999999973</v>
      </c>
      <c r="AM12" s="43">
        <v>1.6670466666666666</v>
      </c>
      <c r="AN12" s="43">
        <v>1.9119700000000002</v>
      </c>
      <c r="AO12" s="43">
        <v>2.1926133333333335</v>
      </c>
      <c r="AP12" s="42">
        <v>3037.5666666666666</v>
      </c>
      <c r="AQ12" s="45">
        <v>198.32287908307691</v>
      </c>
      <c r="AR12" s="45">
        <v>10.58415908082339</v>
      </c>
      <c r="AS12" s="45">
        <v>5.2989914460044064E-2</v>
      </c>
      <c r="AT12" s="45">
        <v>0.14206545358894695</v>
      </c>
      <c r="AU12" s="45">
        <v>5.5720206203049173E-3</v>
      </c>
      <c r="AV12" s="45">
        <v>0.14112797750431463</v>
      </c>
      <c r="AW12" s="45">
        <v>2.3824726120370996</v>
      </c>
      <c r="AX12" s="45">
        <v>9.3568464085152223E-2</v>
      </c>
      <c r="AY12" s="45">
        <v>9.5892660297076886E-5</v>
      </c>
      <c r="AZ12" s="45">
        <v>1.1814438770337887</v>
      </c>
      <c r="BA12" s="45">
        <v>0.24402562009824852</v>
      </c>
      <c r="BB12" s="45">
        <v>2.9031513000986286E-2</v>
      </c>
      <c r="BC12" s="45">
        <v>4.5241421362469921E-3</v>
      </c>
      <c r="BD12" s="45">
        <v>3.934660963355275E-2</v>
      </c>
      <c r="BE12" s="45">
        <v>3.5613507059225058E-2</v>
      </c>
      <c r="BF12" s="45">
        <v>1.8818390674715166E-2</v>
      </c>
      <c r="BG12" s="45">
        <v>2.816555408263096E-2</v>
      </c>
      <c r="BH12" s="45">
        <v>1.794307730061681</v>
      </c>
      <c r="BI12" s="41">
        <v>0.54949074074074067</v>
      </c>
      <c r="BJ12">
        <v>24</v>
      </c>
      <c r="BK12">
        <v>62</v>
      </c>
      <c r="BL12" s="28">
        <v>1.0057840245242642</v>
      </c>
      <c r="BM12" s="29">
        <v>20.440969700080323</v>
      </c>
      <c r="BN12" s="30">
        <v>1069.8717523333155</v>
      </c>
      <c r="BO12" s="30">
        <v>1069.8717523333155</v>
      </c>
    </row>
    <row r="13" spans="1:67">
      <c r="A13" s="31">
        <v>39844</v>
      </c>
      <c r="B13" s="32">
        <v>3136</v>
      </c>
      <c r="C13" s="33">
        <v>0.55625000000000002</v>
      </c>
      <c r="D13" s="33">
        <v>0.56458333333333333</v>
      </c>
      <c r="E13" s="34">
        <v>7.0000000000000007E-2</v>
      </c>
      <c r="F13" s="32">
        <v>10</v>
      </c>
      <c r="G13" s="32">
        <v>25</v>
      </c>
      <c r="H13" s="32">
        <v>24.9</v>
      </c>
      <c r="I13" s="32">
        <v>455</v>
      </c>
      <c r="J13" s="32">
        <v>62</v>
      </c>
      <c r="K13" s="32">
        <v>900</v>
      </c>
      <c r="L13" s="32">
        <v>25</v>
      </c>
      <c r="M13" s="32">
        <v>25</v>
      </c>
      <c r="N13" s="32">
        <v>472</v>
      </c>
      <c r="O13" s="32">
        <v>62</v>
      </c>
      <c r="P13" s="32">
        <v>1100</v>
      </c>
      <c r="Q13" s="35">
        <f t="shared" si="3"/>
        <v>25</v>
      </c>
      <c r="R13" s="35">
        <f t="shared" si="4"/>
        <v>1100</v>
      </c>
      <c r="S13" s="36">
        <v>3136</v>
      </c>
      <c r="T13" s="37">
        <v>7.0000000000000007E-2</v>
      </c>
      <c r="U13" s="38">
        <v>-8</v>
      </c>
      <c r="V13" s="39" t="s">
        <v>56</v>
      </c>
      <c r="W13" s="40">
        <f t="shared" si="5"/>
        <v>0.56434027777777773</v>
      </c>
      <c r="X13" s="41">
        <v>0.56468750000000001</v>
      </c>
      <c r="Y13" s="42">
        <v>15729.033333333333</v>
      </c>
      <c r="Z13" s="43">
        <v>424.42866666666663</v>
      </c>
      <c r="AA13" s="43">
        <v>18.345999999999997</v>
      </c>
      <c r="AB13" s="43">
        <v>14.120049999999997</v>
      </c>
      <c r="AC13" s="43">
        <v>2.7037500000000003</v>
      </c>
      <c r="AD13" s="43">
        <v>11.416300000000001</v>
      </c>
      <c r="AE13" s="43">
        <v>68.02033333333334</v>
      </c>
      <c r="AF13" s="43">
        <v>5.5753333333333339</v>
      </c>
      <c r="AG13" s="43">
        <v>7.6000000000000017E-3</v>
      </c>
      <c r="AH13" s="43">
        <v>53.617156666666666</v>
      </c>
      <c r="AI13" s="43">
        <v>5.0189433333333309</v>
      </c>
      <c r="AJ13" s="43">
        <v>2.9881433333333329</v>
      </c>
      <c r="AK13" s="43">
        <v>0.57212333333333332</v>
      </c>
      <c r="AL13" s="44">
        <v>98.238529999999997</v>
      </c>
      <c r="AM13" s="43">
        <v>1.6347366666666667</v>
      </c>
      <c r="AN13" s="43">
        <v>1.9272199999999997</v>
      </c>
      <c r="AO13" s="43">
        <v>2.89988</v>
      </c>
      <c r="AP13" s="42">
        <v>3122.3333333333335</v>
      </c>
      <c r="AQ13" s="45">
        <v>385.26314189879594</v>
      </c>
      <c r="AR13" s="45">
        <v>14.398097272121461</v>
      </c>
      <c r="AS13" s="45">
        <v>5.5930991963927895E-2</v>
      </c>
      <c r="AT13" s="45">
        <v>0.28682207478912269</v>
      </c>
      <c r="AU13" s="45">
        <v>6.7020422775193864E-2</v>
      </c>
      <c r="AV13" s="45">
        <v>0.22183104008409643</v>
      </c>
      <c r="AW13" s="45">
        <v>1.9442195195578342</v>
      </c>
      <c r="AX13" s="45">
        <v>0.18613553336641483</v>
      </c>
      <c r="AY13" s="45">
        <v>1.9475891374404056E-4</v>
      </c>
      <c r="AZ13" s="45">
        <v>0.77178266803389217</v>
      </c>
      <c r="BA13" s="45">
        <v>7.6062577156567279E-2</v>
      </c>
      <c r="BB13" s="45">
        <v>2.6300487517879945E-2</v>
      </c>
      <c r="BC13" s="45">
        <v>4.6458497113262207E-3</v>
      </c>
      <c r="BD13" s="45">
        <v>2.1342367609344905E-2</v>
      </c>
      <c r="BE13" s="45">
        <v>7.3891595730094684E-2</v>
      </c>
      <c r="BF13" s="45">
        <v>3.6633971420922513E-2</v>
      </c>
      <c r="BG13" s="45">
        <v>2.55100710335728E-2</v>
      </c>
      <c r="BH13" s="45">
        <v>2.3390733995540205</v>
      </c>
      <c r="BI13" s="41">
        <v>0.56468750000000001</v>
      </c>
      <c r="BJ13">
        <v>24</v>
      </c>
      <c r="BK13">
        <v>63</v>
      </c>
      <c r="BL13" s="28">
        <v>1.0077120326990188</v>
      </c>
      <c r="BM13" s="29">
        <v>24.904153614193898</v>
      </c>
      <c r="BN13" s="30">
        <v>1175.7325740606561</v>
      </c>
      <c r="BO13" s="30">
        <v>1175.7325740606561</v>
      </c>
    </row>
    <row r="14" spans="1:67">
      <c r="A14" s="31">
        <v>39844</v>
      </c>
      <c r="B14" s="32">
        <v>3137</v>
      </c>
      <c r="C14" s="33">
        <v>0.56527777777777777</v>
      </c>
      <c r="D14" s="33">
        <v>0.57430555555555551</v>
      </c>
      <c r="E14" s="34">
        <v>0.3</v>
      </c>
      <c r="F14" s="32">
        <v>10</v>
      </c>
      <c r="G14" s="32">
        <v>52.5</v>
      </c>
      <c r="H14" s="32">
        <v>52.5</v>
      </c>
      <c r="I14" s="32">
        <v>522</v>
      </c>
      <c r="J14" s="32">
        <v>81</v>
      </c>
      <c r="K14" s="32">
        <v>2500</v>
      </c>
      <c r="L14" s="32">
        <v>52.5</v>
      </c>
      <c r="M14" s="32">
        <v>52.5</v>
      </c>
      <c r="N14" s="32">
        <v>503</v>
      </c>
      <c r="O14" s="32">
        <v>81</v>
      </c>
      <c r="P14" s="32">
        <v>2600</v>
      </c>
      <c r="Q14" s="35">
        <f t="shared" si="3"/>
        <v>52.5</v>
      </c>
      <c r="R14" s="35">
        <f t="shared" si="4"/>
        <v>2600</v>
      </c>
      <c r="S14" s="36">
        <v>3137</v>
      </c>
      <c r="T14" s="37">
        <v>0.3</v>
      </c>
      <c r="U14" s="38">
        <v>-8</v>
      </c>
      <c r="V14" s="39" t="s">
        <v>56</v>
      </c>
      <c r="W14" s="40">
        <f t="shared" si="5"/>
        <v>0.56670138888888888</v>
      </c>
      <c r="X14" s="41">
        <v>0.56704861111111116</v>
      </c>
      <c r="Y14" s="42">
        <v>22096.666666666668</v>
      </c>
      <c r="Z14" s="43">
        <v>70.154666666666657</v>
      </c>
      <c r="AA14" s="43">
        <v>17.556999999999999</v>
      </c>
      <c r="AB14" s="43">
        <v>47.152349999999998</v>
      </c>
      <c r="AC14" s="43">
        <v>38.739750000000001</v>
      </c>
      <c r="AD14" s="43">
        <v>8.4126000000000012</v>
      </c>
      <c r="AE14" s="43">
        <v>9.5040000000000013</v>
      </c>
      <c r="AF14" s="43">
        <v>8.134666666666666</v>
      </c>
      <c r="AG14" s="43">
        <v>1.0406666666666666E-2</v>
      </c>
      <c r="AH14" s="43">
        <v>6.4495633333333338</v>
      </c>
      <c r="AI14" s="43">
        <v>0.51321666666666665</v>
      </c>
      <c r="AJ14" s="43">
        <v>7.301149999999998</v>
      </c>
      <c r="AK14" s="43">
        <v>5.9985266666666659</v>
      </c>
      <c r="AL14" s="44">
        <v>99.797163333333344</v>
      </c>
      <c r="AM14" s="43">
        <v>1.7444933333333335</v>
      </c>
      <c r="AN14" s="43">
        <v>2.4855566666666675</v>
      </c>
      <c r="AO14" s="43">
        <v>7.085466666666667</v>
      </c>
      <c r="AP14" s="42">
        <v>3191.7333333333331</v>
      </c>
      <c r="AQ14" s="45">
        <v>147.78627002930102</v>
      </c>
      <c r="AR14" s="45">
        <v>0.46842165895252824</v>
      </c>
      <c r="AS14" s="45">
        <v>1.7645943169601813E-2</v>
      </c>
      <c r="AT14" s="45">
        <v>0.20714101268925753</v>
      </c>
      <c r="AU14" s="45">
        <v>0.16954862744642257</v>
      </c>
      <c r="AV14" s="45">
        <v>3.9615044164280931E-2</v>
      </c>
      <c r="AW14" s="45">
        <v>0.27009066166231771</v>
      </c>
      <c r="AX14" s="45">
        <v>0.15588973409244755</v>
      </c>
      <c r="AY14" s="45">
        <v>8.2768198679466804E-5</v>
      </c>
      <c r="AZ14" s="45">
        <v>5.3605271764254135E-2</v>
      </c>
      <c r="BA14" s="45">
        <v>1.6272678251328644E-2</v>
      </c>
      <c r="BB14" s="45">
        <v>3.7170258318288248E-2</v>
      </c>
      <c r="BC14" s="45">
        <v>3.0693961366493883E-2</v>
      </c>
      <c r="BD14" s="45">
        <v>2.0155402002557934E-3</v>
      </c>
      <c r="BE14" s="45">
        <v>3.5527055579669405E-2</v>
      </c>
      <c r="BF14" s="45">
        <v>1.3511034655838321E-2</v>
      </c>
      <c r="BG14" s="45">
        <v>3.6063548636121212E-2</v>
      </c>
      <c r="BH14" s="45">
        <v>0.44977644510880371</v>
      </c>
      <c r="BI14" s="41">
        <v>0.56704861111111116</v>
      </c>
      <c r="BJ14">
        <v>24</v>
      </c>
      <c r="BK14">
        <v>63</v>
      </c>
      <c r="BL14" s="28">
        <v>1.0077120326990188</v>
      </c>
      <c r="BM14" s="29">
        <v>52.298722589807184</v>
      </c>
      <c r="BN14" s="30">
        <v>2779.004265961551</v>
      </c>
      <c r="BO14" s="30">
        <v>2779.004265961551</v>
      </c>
    </row>
    <row r="15" spans="1:67">
      <c r="A15" s="31">
        <v>39844</v>
      </c>
      <c r="B15" s="32">
        <v>3138</v>
      </c>
      <c r="C15" s="33">
        <v>0.57499999999999996</v>
      </c>
      <c r="D15" s="33">
        <v>0.58125000000000004</v>
      </c>
      <c r="E15" s="34">
        <v>0.45</v>
      </c>
      <c r="F15" s="32">
        <v>10</v>
      </c>
      <c r="G15" s="32">
        <v>63.2</v>
      </c>
      <c r="H15" s="32">
        <v>63.5</v>
      </c>
      <c r="I15" s="32">
        <v>572</v>
      </c>
      <c r="J15" s="32">
        <v>87</v>
      </c>
      <c r="K15" s="32">
        <v>3500</v>
      </c>
      <c r="L15" s="32">
        <v>63.2</v>
      </c>
      <c r="M15" s="32">
        <v>63.5</v>
      </c>
      <c r="N15" s="32">
        <v>556</v>
      </c>
      <c r="O15" s="32">
        <v>87</v>
      </c>
      <c r="P15" s="32">
        <v>3500</v>
      </c>
      <c r="Q15" s="35">
        <f t="shared" si="3"/>
        <v>63.5</v>
      </c>
      <c r="R15" s="35">
        <f t="shared" si="4"/>
        <v>3500</v>
      </c>
      <c r="S15" s="36">
        <v>3138</v>
      </c>
      <c r="T15" s="37">
        <v>0.45</v>
      </c>
      <c r="U15" s="38">
        <v>-8</v>
      </c>
      <c r="V15" s="39" t="s">
        <v>56</v>
      </c>
      <c r="W15" s="40">
        <f t="shared" si="5"/>
        <v>0.58101851851851849</v>
      </c>
      <c r="X15" s="41">
        <v>0.58136574074074077</v>
      </c>
      <c r="Y15" s="42">
        <v>26134.533333333333</v>
      </c>
      <c r="Z15" s="43">
        <v>37.510333333333328</v>
      </c>
      <c r="AA15" s="43">
        <v>17.008999999999993</v>
      </c>
      <c r="AB15" s="43">
        <v>72.092649999999992</v>
      </c>
      <c r="AC15" s="43">
        <v>61.68085</v>
      </c>
      <c r="AD15" s="43">
        <v>10.411800000000003</v>
      </c>
      <c r="AE15" s="43">
        <v>3.6066666666666669</v>
      </c>
      <c r="AF15" s="43">
        <v>10.050333333333334</v>
      </c>
      <c r="AG15" s="43">
        <v>1.2293333333333328E-2</v>
      </c>
      <c r="AH15" s="43">
        <v>2.9149866666666662</v>
      </c>
      <c r="AI15" s="43">
        <v>0.16523000000000004</v>
      </c>
      <c r="AJ15" s="43">
        <v>9.4716633333333338</v>
      </c>
      <c r="AK15" s="43">
        <v>8.1037400000000002</v>
      </c>
      <c r="AL15" s="44">
        <v>99.914999999999992</v>
      </c>
      <c r="AM15" s="43">
        <v>1.8287766666666665</v>
      </c>
      <c r="AN15" s="43">
        <v>2.8505533333333331</v>
      </c>
      <c r="AO15" s="43">
        <v>9.1918533333333325</v>
      </c>
      <c r="AP15" s="42">
        <v>3191</v>
      </c>
      <c r="AQ15" s="45">
        <v>104.08906442730125</v>
      </c>
      <c r="AR15" s="45">
        <v>0.30656588798802642</v>
      </c>
      <c r="AS15" s="45">
        <v>1.9000907419347925E-2</v>
      </c>
      <c r="AT15" s="45">
        <v>0.16676176223831229</v>
      </c>
      <c r="AU15" s="45">
        <v>0.16388732199393888</v>
      </c>
      <c r="AV15" s="45">
        <v>4.1140340132367503E-2</v>
      </c>
      <c r="AW15" s="45">
        <v>6.8245668466016651E-2</v>
      </c>
      <c r="AX15" s="45">
        <v>0.10694772597833528</v>
      </c>
      <c r="AY15" s="45">
        <v>5.2083045976218474E-5</v>
      </c>
      <c r="AZ15" s="45">
        <v>2.2070228555811269E-2</v>
      </c>
      <c r="BA15" s="45">
        <v>2.9844597501055363E-3</v>
      </c>
      <c r="BB15" s="45">
        <v>2.9701276918252348E-2</v>
      </c>
      <c r="BC15" s="45">
        <v>2.8014055585452526E-2</v>
      </c>
      <c r="BD15" s="45">
        <v>6.0969183849835732E-4</v>
      </c>
      <c r="BE15" s="45">
        <v>1.8032894910428979E-2</v>
      </c>
      <c r="BF15" s="45">
        <v>9.4452225958448054E-3</v>
      </c>
      <c r="BG15" s="45">
        <v>2.8845088428305736E-2</v>
      </c>
      <c r="BH15" s="45">
        <v>0</v>
      </c>
      <c r="BI15" s="41">
        <v>0.58136574074074077</v>
      </c>
      <c r="BJ15">
        <v>24</v>
      </c>
      <c r="BK15">
        <v>65</v>
      </c>
      <c r="BL15" s="28">
        <v>1.0115680490485282</v>
      </c>
      <c r="BM15" s="29">
        <v>63.135870614658614</v>
      </c>
      <c r="BN15" s="30">
        <v>3733.8303394833756</v>
      </c>
      <c r="BO15" s="30">
        <v>3733.8303394833756</v>
      </c>
    </row>
    <row r="16" spans="1:67">
      <c r="A16" s="31">
        <v>39844</v>
      </c>
      <c r="B16" s="32">
        <v>3139</v>
      </c>
      <c r="C16" s="33">
        <v>0.58194444444444449</v>
      </c>
      <c r="D16" s="33">
        <v>0.58888888888888891</v>
      </c>
      <c r="E16" s="34">
        <v>0.65</v>
      </c>
      <c r="F16" s="32">
        <v>10</v>
      </c>
      <c r="G16" s="32">
        <v>74.099999999999994</v>
      </c>
      <c r="H16" s="32">
        <v>74</v>
      </c>
      <c r="I16" s="32">
        <v>640</v>
      </c>
      <c r="J16" s="32">
        <v>91</v>
      </c>
      <c r="K16" s="32">
        <v>4700</v>
      </c>
      <c r="L16" s="32">
        <v>74.099999999999994</v>
      </c>
      <c r="M16" s="32">
        <v>74</v>
      </c>
      <c r="N16" s="32">
        <v>632</v>
      </c>
      <c r="O16" s="32">
        <v>91</v>
      </c>
      <c r="P16" s="32">
        <v>4800</v>
      </c>
      <c r="Q16" s="35">
        <f t="shared" si="3"/>
        <v>74</v>
      </c>
      <c r="R16" s="35">
        <f t="shared" si="4"/>
        <v>4800</v>
      </c>
      <c r="S16" s="36">
        <v>3139</v>
      </c>
      <c r="T16" s="37">
        <v>0.65</v>
      </c>
      <c r="U16" s="38">
        <v>-8</v>
      </c>
      <c r="V16" s="39" t="s">
        <v>56</v>
      </c>
      <c r="W16" s="40">
        <f t="shared" si="5"/>
        <v>0.58309027777777767</v>
      </c>
      <c r="X16" s="41">
        <v>0.58343749999999994</v>
      </c>
      <c r="Y16" s="42">
        <v>31400.400000000001</v>
      </c>
      <c r="Z16" s="43">
        <v>26.719999999999995</v>
      </c>
      <c r="AA16" s="43">
        <v>16.297000000000001</v>
      </c>
      <c r="AB16" s="43">
        <v>108.14300000000004</v>
      </c>
      <c r="AC16" s="43">
        <v>95.684050000000013</v>
      </c>
      <c r="AD16" s="43">
        <v>12.45895</v>
      </c>
      <c r="AE16" s="43">
        <v>3.4756666666666676</v>
      </c>
      <c r="AF16" s="43">
        <v>12.500666666666664</v>
      </c>
      <c r="AG16" s="43">
        <v>1.4750000000000001E-2</v>
      </c>
      <c r="AH16" s="43">
        <v>1.7258</v>
      </c>
      <c r="AI16" s="43">
        <v>0.13298333333333334</v>
      </c>
      <c r="AJ16" s="43">
        <v>11.866356666666665</v>
      </c>
      <c r="AK16" s="43">
        <v>10.499253333333336</v>
      </c>
      <c r="AL16" s="44">
        <v>99.946156666666667</v>
      </c>
      <c r="AM16" s="43">
        <v>1.8998233333333334</v>
      </c>
      <c r="AN16" s="43">
        <v>3.3245633333333329</v>
      </c>
      <c r="AO16" s="43">
        <v>11.515809999999997</v>
      </c>
      <c r="AP16" s="42">
        <v>3186.1333333333332</v>
      </c>
      <c r="AQ16" s="45">
        <v>206.17361281385152</v>
      </c>
      <c r="AR16" s="45">
        <v>0.33813892268506868</v>
      </c>
      <c r="AS16" s="45">
        <v>2.2765672888560799E-2</v>
      </c>
      <c r="AT16" s="45">
        <v>0.10655741531503314</v>
      </c>
      <c r="AU16" s="45">
        <v>0.10477104347921838</v>
      </c>
      <c r="AV16" s="45">
        <v>4.4606005085135993E-2</v>
      </c>
      <c r="AW16" s="45">
        <v>6.1120758555756924E-2</v>
      </c>
      <c r="AX16" s="45">
        <v>0.10228200817055896</v>
      </c>
      <c r="AY16" s="45">
        <v>1.0085838484282556E-4</v>
      </c>
      <c r="AZ16" s="45">
        <v>1.9453073509487304E-2</v>
      </c>
      <c r="BA16" s="45">
        <v>2.2537452864270077E-3</v>
      </c>
      <c r="BB16" s="45">
        <v>7.3192121694625911E-2</v>
      </c>
      <c r="BC16" s="45">
        <v>6.2704015893684253E-2</v>
      </c>
      <c r="BD16" s="45">
        <v>5.3413373847301354E-4</v>
      </c>
      <c r="BE16" s="45">
        <v>1.933185121152052E-2</v>
      </c>
      <c r="BF16" s="45">
        <v>1.8521329425237328E-2</v>
      </c>
      <c r="BG16" s="45">
        <v>7.1035762484287834E-2</v>
      </c>
      <c r="BH16" s="45">
        <v>0.34574590364176039</v>
      </c>
      <c r="BI16" s="41">
        <v>0.58343749999999994</v>
      </c>
      <c r="BJ16">
        <v>24</v>
      </c>
      <c r="BK16">
        <v>66</v>
      </c>
      <c r="BL16" s="28">
        <v>1.013496057223283</v>
      </c>
      <c r="BM16" s="29">
        <v>73.505644183455814</v>
      </c>
      <c r="BN16" s="30">
        <v>5115.8086660565468</v>
      </c>
      <c r="BO16" s="30">
        <v>5115.8086660565468</v>
      </c>
    </row>
    <row r="17" spans="1:67">
      <c r="A17" s="31">
        <v>39844</v>
      </c>
      <c r="B17" s="32">
        <v>3140</v>
      </c>
      <c r="C17" s="33">
        <v>0.58958333333333335</v>
      </c>
      <c r="D17" s="33">
        <v>0.59722222222222221</v>
      </c>
      <c r="E17" s="34">
        <v>0.85</v>
      </c>
      <c r="F17" s="32">
        <v>10</v>
      </c>
      <c r="G17" s="32">
        <v>82.7</v>
      </c>
      <c r="H17" s="32">
        <v>82.5</v>
      </c>
      <c r="I17" s="32">
        <v>719</v>
      </c>
      <c r="J17" s="32">
        <v>96</v>
      </c>
      <c r="K17" s="32">
        <v>6100</v>
      </c>
      <c r="L17" s="32">
        <v>82.7</v>
      </c>
      <c r="M17" s="32">
        <v>82.5</v>
      </c>
      <c r="N17" s="32">
        <v>723</v>
      </c>
      <c r="O17" s="32">
        <v>96</v>
      </c>
      <c r="P17" s="32">
        <v>6100</v>
      </c>
      <c r="Q17" s="35">
        <f t="shared" si="3"/>
        <v>82.5</v>
      </c>
      <c r="R17" s="35">
        <f t="shared" si="4"/>
        <v>6100</v>
      </c>
      <c r="S17" s="36">
        <v>3140</v>
      </c>
      <c r="T17" s="37">
        <v>0.85</v>
      </c>
      <c r="U17" s="38">
        <v>-8</v>
      </c>
      <c r="V17" s="39" t="s">
        <v>56</v>
      </c>
      <c r="W17" s="40">
        <f t="shared" si="5"/>
        <v>0.59630787037037025</v>
      </c>
      <c r="X17" s="41">
        <v>0.59665509259259253</v>
      </c>
      <c r="Y17" s="42">
        <v>33963.300000000003</v>
      </c>
      <c r="Z17" s="43">
        <v>22.369333333333337</v>
      </c>
      <c r="AA17" s="43">
        <v>15.928666666666665</v>
      </c>
      <c r="AB17" s="43">
        <v>145.07850000000005</v>
      </c>
      <c r="AC17" s="43">
        <v>129.9725</v>
      </c>
      <c r="AD17" s="43">
        <v>15.106000000000002</v>
      </c>
      <c r="AE17" s="43">
        <v>3.3536666666666659</v>
      </c>
      <c r="AF17" s="43">
        <v>14.337666666666665</v>
      </c>
      <c r="AG17" s="43">
        <v>1.5946666666666675E-2</v>
      </c>
      <c r="AH17" s="43">
        <v>1.3349366666666667</v>
      </c>
      <c r="AI17" s="43">
        <v>0.11884999999999998</v>
      </c>
      <c r="AJ17" s="43">
        <v>14.744156666666665</v>
      </c>
      <c r="AK17" s="43">
        <v>13.208953333333334</v>
      </c>
      <c r="AL17" s="44">
        <v>99.956756666666664</v>
      </c>
      <c r="AM17" s="43">
        <v>2.0181766666666667</v>
      </c>
      <c r="AN17" s="43">
        <v>3.5536766666666662</v>
      </c>
      <c r="AO17" s="43">
        <v>14.308603333333334</v>
      </c>
      <c r="AP17" s="42">
        <v>3184.5</v>
      </c>
      <c r="AQ17" s="45">
        <v>146.51565763132524</v>
      </c>
      <c r="AR17" s="45">
        <v>0.33101654644838041</v>
      </c>
      <c r="AS17" s="45">
        <v>2.5289132643984684E-2</v>
      </c>
      <c r="AT17" s="45">
        <v>0.37823125110221295</v>
      </c>
      <c r="AU17" s="45">
        <v>0.31328556434599097</v>
      </c>
      <c r="AV17" s="45">
        <v>9.8395752641722137E-2</v>
      </c>
      <c r="AW17" s="45">
        <v>0.10450155363746921</v>
      </c>
      <c r="AX17" s="45">
        <v>0.15674893902383077</v>
      </c>
      <c r="AY17" s="45">
        <v>6.2881022482985264E-5</v>
      </c>
      <c r="AZ17" s="45">
        <v>1.8800449065314129E-2</v>
      </c>
      <c r="BA17" s="45">
        <v>3.8139263866465256E-3</v>
      </c>
      <c r="BB17" s="45">
        <v>6.2255445314160045E-2</v>
      </c>
      <c r="BC17" s="45">
        <v>5.4556113051282794E-2</v>
      </c>
      <c r="BD17" s="45">
        <v>5.0561218157983267E-4</v>
      </c>
      <c r="BE17" s="45">
        <v>2.1367969637679212E-2</v>
      </c>
      <c r="BF17" s="45">
        <v>1.3098425368204995E-2</v>
      </c>
      <c r="BG17" s="45">
        <v>6.0421584881069135E-2</v>
      </c>
      <c r="BH17" s="45">
        <v>0.5085476277156078</v>
      </c>
      <c r="BI17" s="41">
        <v>0.59665509259259253</v>
      </c>
      <c r="BJ17">
        <v>24</v>
      </c>
      <c r="BK17">
        <v>66</v>
      </c>
      <c r="BL17" s="28">
        <v>1.013496057223283</v>
      </c>
      <c r="BM17" s="29">
        <v>81.948860069393319</v>
      </c>
      <c r="BN17" s="30">
        <v>6501.3401797801944</v>
      </c>
      <c r="BO17" s="30">
        <v>6501.3401797801944</v>
      </c>
    </row>
    <row r="18" spans="1:67">
      <c r="A18" s="31">
        <v>39844</v>
      </c>
      <c r="B18" s="32">
        <v>3141</v>
      </c>
      <c r="C18" s="33">
        <v>0.59791666666666665</v>
      </c>
      <c r="D18" s="33">
        <v>0.59930555555555554</v>
      </c>
      <c r="E18" s="34">
        <v>1</v>
      </c>
      <c r="F18" s="32">
        <v>2</v>
      </c>
      <c r="G18" s="32">
        <v>87</v>
      </c>
      <c r="H18" s="32">
        <v>88.5</v>
      </c>
      <c r="I18" s="32">
        <v>775</v>
      </c>
      <c r="J18" s="32">
        <v>98</v>
      </c>
      <c r="K18" s="32">
        <v>7400</v>
      </c>
      <c r="L18" s="32">
        <v>87</v>
      </c>
      <c r="M18" s="32">
        <v>88.5</v>
      </c>
      <c r="N18" s="32">
        <v>772</v>
      </c>
      <c r="O18" s="32">
        <v>98</v>
      </c>
      <c r="P18" s="32">
        <v>7400</v>
      </c>
      <c r="Q18" s="35">
        <f t="shared" si="3"/>
        <v>88.5</v>
      </c>
      <c r="R18" s="35">
        <f t="shared" si="4"/>
        <v>7400</v>
      </c>
      <c r="S18" s="36">
        <v>3141</v>
      </c>
      <c r="T18" s="37">
        <v>1</v>
      </c>
      <c r="U18" s="38">
        <v>-8</v>
      </c>
      <c r="V18" s="39" t="s">
        <v>56</v>
      </c>
      <c r="W18" s="40">
        <f t="shared" si="5"/>
        <v>0.59851851851851845</v>
      </c>
      <c r="X18" s="41">
        <v>0.59886574074074073</v>
      </c>
      <c r="Y18" s="42">
        <v>37849.033333333333</v>
      </c>
      <c r="Z18" s="43">
        <v>26.658000000000001</v>
      </c>
      <c r="AA18" s="43">
        <v>15.402666666666669</v>
      </c>
      <c r="AB18" s="43">
        <v>186.48700000000002</v>
      </c>
      <c r="AC18" s="43">
        <v>168.04550000000003</v>
      </c>
      <c r="AD18" s="43">
        <v>18.441500000000005</v>
      </c>
      <c r="AE18" s="43">
        <v>3.959000000000001</v>
      </c>
      <c r="AF18" s="43">
        <v>16.428666666666668</v>
      </c>
      <c r="AG18" s="43">
        <v>1.7763333333333329E-2</v>
      </c>
      <c r="AH18" s="43">
        <v>1.42604</v>
      </c>
      <c r="AI18" s="43">
        <v>0.12623333333333334</v>
      </c>
      <c r="AJ18" s="43">
        <v>17.050209999999996</v>
      </c>
      <c r="AK18" s="43">
        <v>15.364146666666668</v>
      </c>
      <c r="AL18" s="44">
        <v>99.953880000000041</v>
      </c>
      <c r="AM18" s="43">
        <v>2.0805000000000002</v>
      </c>
      <c r="AN18" s="43">
        <v>3.8998466666666669</v>
      </c>
      <c r="AO18" s="43">
        <v>16.546513333333337</v>
      </c>
      <c r="AP18" s="42">
        <v>3181</v>
      </c>
      <c r="AQ18" s="45">
        <v>204.36014243513702</v>
      </c>
      <c r="AR18" s="45">
        <v>0.31211624713232711</v>
      </c>
      <c r="AS18" s="45">
        <v>2.1961303480774977E-2</v>
      </c>
      <c r="AT18" s="45">
        <v>1.6116101393865392</v>
      </c>
      <c r="AU18" s="45">
        <v>1.3841344550411121</v>
      </c>
      <c r="AV18" s="45">
        <v>0.23637400959844743</v>
      </c>
      <c r="AW18" s="45">
        <v>0.13540106452999867</v>
      </c>
      <c r="AX18" s="45">
        <v>8.0160758020597314E-2</v>
      </c>
      <c r="AY18" s="45">
        <v>9.9942512211402795E-5</v>
      </c>
      <c r="AZ18" s="45">
        <v>1.6088196572814403E-2</v>
      </c>
      <c r="BA18" s="45">
        <v>4.7520836325316007E-3</v>
      </c>
      <c r="BB18" s="45">
        <v>0.11457785893714675</v>
      </c>
      <c r="BC18" s="45">
        <v>9.8012524651218597E-2</v>
      </c>
      <c r="BD18" s="45">
        <v>4.9438223380715411E-4</v>
      </c>
      <c r="BE18" s="45">
        <v>1.3973373694773686E-2</v>
      </c>
      <c r="BF18" s="45">
        <v>1.8139321610957444E-2</v>
      </c>
      <c r="BG18" s="45">
        <v>0.11119439558356981</v>
      </c>
      <c r="BH18" s="45">
        <v>0</v>
      </c>
      <c r="BI18" s="41">
        <v>0.59886574074074073</v>
      </c>
      <c r="BJ18">
        <v>23</v>
      </c>
      <c r="BK18">
        <v>66</v>
      </c>
      <c r="BL18" s="28">
        <v>1.013496057223283</v>
      </c>
      <c r="BM18" s="29">
        <v>87.908777165349193</v>
      </c>
      <c r="BN18" s="30">
        <v>7886.8716935038428</v>
      </c>
      <c r="BO18" s="30">
        <v>7886.8716935038428</v>
      </c>
    </row>
    <row r="19" spans="1:67">
      <c r="A19" s="31">
        <v>39846</v>
      </c>
      <c r="B19" s="32">
        <v>209</v>
      </c>
      <c r="C19" s="33">
        <v>0.4201388888888889</v>
      </c>
      <c r="D19" s="33">
        <v>0.42499999999999999</v>
      </c>
      <c r="E19" s="34">
        <v>7.0000000000000007E-2</v>
      </c>
      <c r="F19" s="32">
        <v>10</v>
      </c>
      <c r="G19" s="32">
        <v>25</v>
      </c>
      <c r="H19" s="32">
        <v>24.9</v>
      </c>
      <c r="I19" s="32">
        <v>434</v>
      </c>
      <c r="J19" s="32">
        <v>64</v>
      </c>
      <c r="K19" s="32">
        <v>900</v>
      </c>
      <c r="L19" s="32">
        <v>25</v>
      </c>
      <c r="M19" s="32">
        <v>25</v>
      </c>
      <c r="N19" s="32">
        <v>449</v>
      </c>
      <c r="O19" s="32">
        <v>64</v>
      </c>
      <c r="P19" s="32">
        <v>1200</v>
      </c>
      <c r="Q19" s="35">
        <f t="shared" si="3"/>
        <v>25</v>
      </c>
      <c r="R19" s="35">
        <f t="shared" si="4"/>
        <v>1200</v>
      </c>
      <c r="S19" s="36">
        <v>209</v>
      </c>
      <c r="T19" s="37">
        <v>7.0000000000000007E-2</v>
      </c>
      <c r="U19" s="38">
        <v>-8</v>
      </c>
      <c r="V19" s="39" t="s">
        <v>54</v>
      </c>
      <c r="W19" s="40">
        <f t="shared" si="5"/>
        <v>0.42493055555555559</v>
      </c>
      <c r="X19" s="41">
        <v>0.42527777777777781</v>
      </c>
      <c r="Y19" s="42">
        <v>22378.266666666666</v>
      </c>
      <c r="Z19" s="43">
        <v>659.32166666666683</v>
      </c>
      <c r="AA19" s="43">
        <v>17.625333333333334</v>
      </c>
      <c r="AB19" s="43">
        <v>17.302249999999997</v>
      </c>
      <c r="AC19" s="43">
        <v>4.4240000000000013</v>
      </c>
      <c r="AD19" s="43">
        <v>12.878250000000001</v>
      </c>
      <c r="AE19" s="43">
        <v>133.22533333333337</v>
      </c>
      <c r="AF19" s="43">
        <v>7.9463333333333308</v>
      </c>
      <c r="AG19" s="43">
        <v>1.0890000000000004E-2</v>
      </c>
      <c r="AH19" s="43">
        <v>57.966300000000004</v>
      </c>
      <c r="AI19" s="43">
        <v>6.8790666666666649</v>
      </c>
      <c r="AJ19" s="43">
        <v>2.5619433333333337</v>
      </c>
      <c r="AK19" s="43">
        <v>0.65507000000000004</v>
      </c>
      <c r="AL19" s="44">
        <v>97.950349999999986</v>
      </c>
      <c r="AM19" s="43">
        <v>1.6302766666666666</v>
      </c>
      <c r="AN19" s="43">
        <v>2.4819200000000001</v>
      </c>
      <c r="AO19" s="43">
        <v>2.4648400000000001</v>
      </c>
      <c r="AP19" s="42">
        <v>3091.1</v>
      </c>
      <c r="AQ19" s="45">
        <v>66.511566706487315</v>
      </c>
      <c r="AR19" s="45">
        <v>4.5804690945535143</v>
      </c>
      <c r="AS19" s="45">
        <v>1.6760654528683718E-2</v>
      </c>
      <c r="AT19" s="45">
        <v>0.25713852264442422</v>
      </c>
      <c r="AU19" s="45">
        <v>7.026501557519596E-2</v>
      </c>
      <c r="AV19" s="45">
        <v>0.18947712763410987</v>
      </c>
      <c r="AW19" s="45">
        <v>2.6971910462955551</v>
      </c>
      <c r="AX19" s="45">
        <v>0.17135330175698313</v>
      </c>
      <c r="AY19" s="45">
        <v>4.0257789993644629E-5</v>
      </c>
      <c r="AZ19" s="45">
        <v>0.47924688044145464</v>
      </c>
      <c r="BA19" s="45">
        <v>0.14215731289389888</v>
      </c>
      <c r="BB19" s="45">
        <v>3.5470820288710854E-2</v>
      </c>
      <c r="BC19" s="45">
        <v>9.7877174965925288E-3</v>
      </c>
      <c r="BD19" s="45">
        <v>1.8185154043510187E-2</v>
      </c>
      <c r="BE19" s="45">
        <v>3.3823157577401723E-2</v>
      </c>
      <c r="BF19" s="45">
        <v>5.9652094798029664E-3</v>
      </c>
      <c r="BG19" s="45">
        <v>3.4123726198279913E-2</v>
      </c>
      <c r="BH19" s="45">
        <v>0.84486277196256898</v>
      </c>
      <c r="BI19" s="41">
        <v>0.42527777777777781</v>
      </c>
      <c r="BJ19">
        <v>19</v>
      </c>
      <c r="BK19">
        <v>49</v>
      </c>
      <c r="BL19" s="28">
        <v>0.98071991825245353</v>
      </c>
      <c r="BM19" s="29">
        <v>25.244542863446245</v>
      </c>
      <c r="BN19" s="30">
        <v>1300.1481303062446</v>
      </c>
      <c r="BO19" s="30">
        <v>1300.1481303062446</v>
      </c>
    </row>
    <row r="20" spans="1:67">
      <c r="A20" s="31">
        <v>39846</v>
      </c>
      <c r="B20" s="32">
        <v>210</v>
      </c>
      <c r="C20" s="33">
        <v>0.42569444444444443</v>
      </c>
      <c r="D20" s="33">
        <v>0.4381944444444445</v>
      </c>
      <c r="E20" s="34">
        <v>0.3</v>
      </c>
      <c r="F20" s="32">
        <v>3</v>
      </c>
      <c r="G20" s="32">
        <v>52.5</v>
      </c>
      <c r="H20" s="32">
        <v>53</v>
      </c>
      <c r="I20" s="32">
        <v>511</v>
      </c>
      <c r="J20" s="32">
        <v>82</v>
      </c>
      <c r="K20" s="32">
        <v>2500</v>
      </c>
      <c r="L20" s="32">
        <v>52.5</v>
      </c>
      <c r="M20" s="32">
        <v>52.5</v>
      </c>
      <c r="N20" s="32">
        <v>495</v>
      </c>
      <c r="O20" s="32">
        <v>82</v>
      </c>
      <c r="P20" s="32">
        <v>2600</v>
      </c>
      <c r="Q20" s="35">
        <f t="shared" si="3"/>
        <v>52.5</v>
      </c>
      <c r="R20" s="35">
        <f t="shared" si="4"/>
        <v>2600</v>
      </c>
      <c r="S20" s="36">
        <v>210</v>
      </c>
      <c r="T20" s="37">
        <v>0.3</v>
      </c>
      <c r="U20" s="38">
        <v>-8</v>
      </c>
      <c r="V20" s="39" t="s">
        <v>54</v>
      </c>
      <c r="W20" s="40">
        <f t="shared" si="5"/>
        <v>0.43038194444444444</v>
      </c>
      <c r="X20" s="41">
        <v>0.43072916666666666</v>
      </c>
      <c r="Y20" s="42">
        <v>25544.833333333332</v>
      </c>
      <c r="Z20" s="43">
        <v>81.308333333333366</v>
      </c>
      <c r="AA20" s="43">
        <v>17.243000000000002</v>
      </c>
      <c r="AB20" s="43">
        <v>51.555000000000021</v>
      </c>
      <c r="AC20" s="43">
        <v>42.554749999999999</v>
      </c>
      <c r="AD20" s="43">
        <v>9.0002500000000012</v>
      </c>
      <c r="AE20" s="43">
        <v>9.9853333333333332</v>
      </c>
      <c r="AF20" s="43">
        <v>9.6009999999999991</v>
      </c>
      <c r="AG20" s="43">
        <v>1.2023333333333337E-2</v>
      </c>
      <c r="AH20" s="43">
        <v>6.4531866666666682</v>
      </c>
      <c r="AI20" s="43">
        <v>0.46664333333333347</v>
      </c>
      <c r="AJ20" s="43">
        <v>6.9090766666666665</v>
      </c>
      <c r="AK20" s="43">
        <v>5.7029099999999993</v>
      </c>
      <c r="AL20" s="44">
        <v>99.801736666666642</v>
      </c>
      <c r="AM20" s="43">
        <v>1.78328</v>
      </c>
      <c r="AN20" s="43">
        <v>2.7302800000000005</v>
      </c>
      <c r="AO20" s="43">
        <v>6.6471700000000018</v>
      </c>
      <c r="AP20" s="42">
        <v>3185.0333333333333</v>
      </c>
      <c r="AQ20" s="45">
        <v>26.562980895728469</v>
      </c>
      <c r="AR20" s="45">
        <v>0.44412706579170746</v>
      </c>
      <c r="AS20" s="45">
        <v>7.9437678890982872E-3</v>
      </c>
      <c r="AT20" s="45">
        <v>6.32409186611292E-2</v>
      </c>
      <c r="AU20" s="45">
        <v>5.8042753267713652E-2</v>
      </c>
      <c r="AV20" s="45">
        <v>1.3248129340948336E-2</v>
      </c>
      <c r="AW20" s="45">
        <v>0.23130414867751664</v>
      </c>
      <c r="AX20" s="45">
        <v>8.3143001032496014E-2</v>
      </c>
      <c r="AY20" s="45">
        <v>4.3018306715207371E-5</v>
      </c>
      <c r="AZ20" s="45">
        <v>3.760241860648697E-2</v>
      </c>
      <c r="BA20" s="45">
        <v>1.0856006865209296E-2</v>
      </c>
      <c r="BB20" s="45">
        <v>1.2766731640541819E-2</v>
      </c>
      <c r="BC20" s="45">
        <v>1.129010399756636E-2</v>
      </c>
      <c r="BD20" s="45">
        <v>1.3512403837636737E-3</v>
      </c>
      <c r="BE20" s="45">
        <v>1.5593221338906772E-2</v>
      </c>
      <c r="BF20" s="45">
        <v>2.4092351054023991E-3</v>
      </c>
      <c r="BG20" s="45">
        <v>1.2289584881179851E-2</v>
      </c>
      <c r="BH20" s="45">
        <v>0.1825741858350553</v>
      </c>
      <c r="BI20" s="41">
        <v>0.43072916666666666</v>
      </c>
      <c r="BJ20">
        <v>19</v>
      </c>
      <c r="BK20">
        <v>50</v>
      </c>
      <c r="BL20" s="28">
        <v>0.98264792642720811</v>
      </c>
      <c r="BM20" s="29">
        <v>52.961506766812484</v>
      </c>
      <c r="BN20" s="30">
        <v>2814.2227180403115</v>
      </c>
      <c r="BO20" s="30">
        <v>2814.2227180403115</v>
      </c>
    </row>
    <row r="21" spans="1:67">
      <c r="A21" s="31"/>
      <c r="B21" s="32"/>
      <c r="C21" s="33"/>
      <c r="D21" s="33"/>
      <c r="E21" s="3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5"/>
      <c r="R21" s="35"/>
      <c r="S21" s="36"/>
      <c r="T21" s="37"/>
      <c r="U21" s="38"/>
      <c r="V21" s="39"/>
      <c r="W21" s="40"/>
      <c r="X21" s="41"/>
      <c r="Y21" s="42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/>
      <c r="AM21" s="43"/>
      <c r="AN21" s="43"/>
      <c r="AO21" s="43"/>
      <c r="AP21" s="42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1"/>
      <c r="BL21" s="28"/>
      <c r="BM21" s="29"/>
      <c r="BN21" s="30"/>
      <c r="BO21" s="30"/>
    </row>
    <row r="22" spans="1:67">
      <c r="A22" s="46">
        <v>39840</v>
      </c>
      <c r="B22" s="47">
        <v>2701</v>
      </c>
      <c r="C22" s="48">
        <v>0.53055555555555556</v>
      </c>
      <c r="D22" s="48">
        <v>0.54374999999999996</v>
      </c>
      <c r="E22" s="49">
        <v>0.04</v>
      </c>
      <c r="F22" s="47">
        <v>12</v>
      </c>
      <c r="G22" s="47">
        <v>21</v>
      </c>
      <c r="H22" s="47">
        <v>21</v>
      </c>
      <c r="I22" s="47">
        <v>445</v>
      </c>
      <c r="J22" s="47">
        <v>58</v>
      </c>
      <c r="K22" s="47">
        <v>900</v>
      </c>
      <c r="L22" s="47">
        <v>21</v>
      </c>
      <c r="M22" s="47">
        <v>21</v>
      </c>
      <c r="N22" s="47">
        <v>477</v>
      </c>
      <c r="O22" s="47">
        <v>58</v>
      </c>
      <c r="P22" s="47">
        <v>1000</v>
      </c>
      <c r="Q22" s="35">
        <f t="shared" ref="Q22:Q85" si="6">IF(U22&lt;&gt;"",IF(U22&gt;10,H22,M22),"")</f>
        <v>21</v>
      </c>
      <c r="R22" s="35">
        <f t="shared" ref="R22:R85" si="7">IF(U22&lt;&gt;"",IF(U22&gt;10,K22,P22),"")</f>
        <v>1000</v>
      </c>
      <c r="S22" s="50">
        <v>2701</v>
      </c>
      <c r="T22" s="51">
        <v>0.04</v>
      </c>
      <c r="U22" s="35">
        <v>-4</v>
      </c>
      <c r="V22" s="52" t="s">
        <v>56</v>
      </c>
      <c r="W22" s="40">
        <f t="shared" ref="W22:W85" si="8">IF(X22&lt;&gt;"",X22-TIME(0,0,30),"")</f>
        <v>0.53721064814814812</v>
      </c>
      <c r="X22" s="40">
        <v>0.53755787037037039</v>
      </c>
      <c r="Y22" s="42">
        <v>12685.233333333334</v>
      </c>
      <c r="Z22" s="43">
        <v>664.42066666666676</v>
      </c>
      <c r="AA22" s="43">
        <v>9.0913333333333313</v>
      </c>
      <c r="AB22" s="43">
        <v>8.3041</v>
      </c>
      <c r="AC22" s="43">
        <v>2.5472999999999995</v>
      </c>
      <c r="AD22" s="43">
        <v>5.7568000000000001</v>
      </c>
      <c r="AE22" s="43">
        <v>259.27233333333328</v>
      </c>
      <c r="AF22" s="43">
        <v>7.1660000000000004</v>
      </c>
      <c r="AG22" s="43">
        <v>6.3633333333333354E-3</v>
      </c>
      <c r="AH22" s="43">
        <v>100.48303000000001</v>
      </c>
      <c r="AI22" s="43">
        <v>22.803843333333329</v>
      </c>
      <c r="AJ22" s="43">
        <v>2.0931100000000002</v>
      </c>
      <c r="AK22" s="43">
        <v>0.6426966666666668</v>
      </c>
      <c r="AL22" s="44">
        <v>95.359079999999992</v>
      </c>
      <c r="AM22" s="43">
        <v>2.5054899999999996</v>
      </c>
      <c r="AN22" s="43">
        <v>1.4756933333333333</v>
      </c>
      <c r="AO22" s="43">
        <v>1.9892866666666664</v>
      </c>
      <c r="AP22" s="42">
        <v>3012.4</v>
      </c>
      <c r="AQ22" s="45">
        <v>371.94026989265421</v>
      </c>
      <c r="AR22" s="45">
        <v>7.7540716482560175</v>
      </c>
      <c r="AS22" s="45">
        <v>0.13959876823240905</v>
      </c>
      <c r="AT22" s="45">
        <v>0.16828789986621387</v>
      </c>
      <c r="AU22" s="45">
        <v>8.5551617812577058E-2</v>
      </c>
      <c r="AV22" s="45">
        <v>0.24900926447245936</v>
      </c>
      <c r="AW22" s="45">
        <v>2.7978744189790028</v>
      </c>
      <c r="AX22" s="45">
        <v>0.17985818167999598</v>
      </c>
      <c r="AY22" s="45">
        <v>1.7904600320690716E-4</v>
      </c>
      <c r="AZ22" s="45">
        <v>2.1404915900316515</v>
      </c>
      <c r="BA22" s="45">
        <v>0.84056694196211224</v>
      </c>
      <c r="BB22" s="45">
        <v>3.5527991392897411E-2</v>
      </c>
      <c r="BC22" s="45">
        <v>3.5258029003268493E-2</v>
      </c>
      <c r="BD22" s="45">
        <v>0.1306371109548157</v>
      </c>
      <c r="BE22" s="45">
        <v>7.221442854206532E-2</v>
      </c>
      <c r="BF22" s="45">
        <v>3.5355260383450861E-2</v>
      </c>
      <c r="BG22" s="45">
        <v>3.376064566032911E-2</v>
      </c>
      <c r="BH22" s="45">
        <v>3.4898868669939027</v>
      </c>
      <c r="BI22" s="40">
        <v>0.53755787037037039</v>
      </c>
      <c r="BJ22">
        <v>14</v>
      </c>
      <c r="BK22">
        <v>46</v>
      </c>
      <c r="BL22" s="28">
        <v>0.97493589372818956</v>
      </c>
      <c r="BM22" s="29">
        <v>21.268225913415154</v>
      </c>
      <c r="BN22" s="30">
        <v>1086.6659469351703</v>
      </c>
      <c r="BO22" s="30">
        <v>1086.6659469351703</v>
      </c>
    </row>
    <row r="23" spans="1:67">
      <c r="A23" s="46">
        <v>39840</v>
      </c>
      <c r="B23" s="47">
        <v>2702</v>
      </c>
      <c r="C23" s="48">
        <v>0.54513888888888895</v>
      </c>
      <c r="D23" s="48">
        <v>0.55555555555555558</v>
      </c>
      <c r="E23" s="49">
        <v>7.0000000000000007E-2</v>
      </c>
      <c r="F23" s="47">
        <v>12</v>
      </c>
      <c r="G23" s="47">
        <v>25</v>
      </c>
      <c r="H23" s="47">
        <v>25</v>
      </c>
      <c r="I23" s="47">
        <v>432</v>
      </c>
      <c r="J23" s="47">
        <v>62</v>
      </c>
      <c r="K23" s="47">
        <v>1000</v>
      </c>
      <c r="L23" s="47">
        <v>25</v>
      </c>
      <c r="M23" s="47">
        <v>25</v>
      </c>
      <c r="N23" s="47">
        <v>461</v>
      </c>
      <c r="O23" s="47">
        <v>62</v>
      </c>
      <c r="P23" s="47">
        <v>1100</v>
      </c>
      <c r="Q23" s="35">
        <f t="shared" si="6"/>
        <v>25</v>
      </c>
      <c r="R23" s="35">
        <f t="shared" si="7"/>
        <v>1100</v>
      </c>
      <c r="S23" s="50">
        <v>2702</v>
      </c>
      <c r="T23" s="51">
        <v>7.0000000000000007E-2</v>
      </c>
      <c r="U23" s="35">
        <v>-4</v>
      </c>
      <c r="V23" s="52" t="s">
        <v>56</v>
      </c>
      <c r="W23" s="40">
        <f t="shared" si="8"/>
        <v>0.54616898148148141</v>
      </c>
      <c r="X23" s="40">
        <v>0.54651620370370368</v>
      </c>
      <c r="Y23" s="42">
        <v>23543.066666666666</v>
      </c>
      <c r="Z23" s="43">
        <v>601.84500000000003</v>
      </c>
      <c r="AA23" s="43">
        <v>17.365666666666666</v>
      </c>
      <c r="AB23" s="43">
        <v>21.027649999999998</v>
      </c>
      <c r="AC23" s="43">
        <v>6.4120000000000008</v>
      </c>
      <c r="AD23" s="43">
        <v>14.61565</v>
      </c>
      <c r="AE23" s="43">
        <v>134.55000000000001</v>
      </c>
      <c r="AF23" s="43">
        <v>11.681333333333335</v>
      </c>
      <c r="AG23" s="43">
        <v>1.1420000000000001E-2</v>
      </c>
      <c r="AH23" s="43">
        <v>50.46716</v>
      </c>
      <c r="AI23" s="43">
        <v>6.62636</v>
      </c>
      <c r="AJ23" s="43">
        <v>2.9697700000000009</v>
      </c>
      <c r="AK23" s="43">
        <v>0.90558333333333363</v>
      </c>
      <c r="AL23" s="44">
        <v>98.151806666666658</v>
      </c>
      <c r="AM23" s="43">
        <v>2.2882966666666666</v>
      </c>
      <c r="AN23" s="43">
        <v>2.4834666666666672</v>
      </c>
      <c r="AO23" s="43">
        <v>2.8224700000000009</v>
      </c>
      <c r="AP23" s="42">
        <v>3101.6</v>
      </c>
      <c r="AQ23" s="45">
        <v>181.78785159770752</v>
      </c>
      <c r="AR23" s="45">
        <v>2.0618200028365541</v>
      </c>
      <c r="AS23" s="45">
        <v>9.4747698846893533E-2</v>
      </c>
      <c r="AT23" s="45">
        <v>0.10204310701686435</v>
      </c>
      <c r="AU23" s="45">
        <v>0.10874693812575624</v>
      </c>
      <c r="AV23" s="45">
        <v>0.17143804299579365</v>
      </c>
      <c r="AW23" s="45">
        <v>3.1540012900962666</v>
      </c>
      <c r="AX23" s="45">
        <v>0.10173438483360123</v>
      </c>
      <c r="AY23" s="45">
        <v>9.9654575824488004E-5</v>
      </c>
      <c r="AZ23" s="45">
        <v>0.41430469347440019</v>
      </c>
      <c r="BA23" s="45">
        <v>0.16024268792829421</v>
      </c>
      <c r="BB23" s="45">
        <v>2.6704993075685527E-2</v>
      </c>
      <c r="BC23" s="45">
        <v>1.726012113541488E-2</v>
      </c>
      <c r="BD23" s="45">
        <v>2.2372580714260574E-2</v>
      </c>
      <c r="BE23" s="45">
        <v>2.8468379110785355E-2</v>
      </c>
      <c r="BF23" s="45">
        <v>1.6571024427436951E-2</v>
      </c>
      <c r="BG23" s="45">
        <v>2.5381817412715182E-2</v>
      </c>
      <c r="BH23" s="45">
        <v>0.81367620434497245</v>
      </c>
      <c r="BI23" s="40">
        <v>0.54651620370370368</v>
      </c>
      <c r="BJ23">
        <v>14</v>
      </c>
      <c r="BK23">
        <v>47</v>
      </c>
      <c r="BL23" s="28">
        <v>0.97686390190294414</v>
      </c>
      <c r="BM23" s="29">
        <v>25.294318219589432</v>
      </c>
      <c r="BN23" s="30">
        <v>1194.1523622982136</v>
      </c>
      <c r="BO23" s="30">
        <v>1194.1523622982136</v>
      </c>
    </row>
    <row r="24" spans="1:67">
      <c r="A24" s="46">
        <v>39840</v>
      </c>
      <c r="B24" s="47">
        <v>2703</v>
      </c>
      <c r="C24" s="48">
        <v>0.55763888888888891</v>
      </c>
      <c r="D24" s="48">
        <v>0.56666666666666665</v>
      </c>
      <c r="E24" s="49">
        <v>0.3</v>
      </c>
      <c r="F24" s="47">
        <v>12</v>
      </c>
      <c r="G24" s="47">
        <v>52.5</v>
      </c>
      <c r="H24" s="47">
        <v>52.5</v>
      </c>
      <c r="I24" s="47">
        <v>509</v>
      </c>
      <c r="J24" s="47">
        <v>81</v>
      </c>
      <c r="K24" s="47">
        <v>2500</v>
      </c>
      <c r="L24" s="47">
        <v>52.5</v>
      </c>
      <c r="M24" s="47">
        <v>52.5</v>
      </c>
      <c r="N24" s="47">
        <v>496</v>
      </c>
      <c r="O24" s="47">
        <v>81</v>
      </c>
      <c r="P24" s="47">
        <v>2600</v>
      </c>
      <c r="Q24" s="35">
        <f t="shared" si="6"/>
        <v>52.5</v>
      </c>
      <c r="R24" s="35">
        <f t="shared" si="7"/>
        <v>2600</v>
      </c>
      <c r="S24" s="50">
        <v>2703</v>
      </c>
      <c r="T24" s="51">
        <v>0.3</v>
      </c>
      <c r="U24" s="35">
        <v>-4</v>
      </c>
      <c r="V24" s="52" t="s">
        <v>56</v>
      </c>
      <c r="W24" s="40">
        <f t="shared" si="8"/>
        <v>0.56084490740740733</v>
      </c>
      <c r="X24" s="40">
        <v>0.56119212962962961</v>
      </c>
      <c r="Y24" s="42">
        <v>27240.533333333333</v>
      </c>
      <c r="Z24" s="43">
        <v>81.073666666666682</v>
      </c>
      <c r="AA24" s="43">
        <v>16.883666666666663</v>
      </c>
      <c r="AB24" s="43">
        <v>57.286250000000003</v>
      </c>
      <c r="AC24" s="43">
        <v>48.185200000000009</v>
      </c>
      <c r="AD24" s="43">
        <v>9.1010499999999972</v>
      </c>
      <c r="AE24" s="43">
        <v>14.944333333333333</v>
      </c>
      <c r="AF24" s="43">
        <v>13.509999999999998</v>
      </c>
      <c r="AG24" s="43">
        <v>1.2830000000000001E-2</v>
      </c>
      <c r="AH24" s="43">
        <v>6.0299200000000015</v>
      </c>
      <c r="AI24" s="43">
        <v>0.65482000000000018</v>
      </c>
      <c r="AJ24" s="43">
        <v>7.198273333333332</v>
      </c>
      <c r="AK24" s="43">
        <v>6.0546800000000012</v>
      </c>
      <c r="AL24" s="44">
        <v>99.79286666666664</v>
      </c>
      <c r="AM24" s="43">
        <v>2.3552600000000004</v>
      </c>
      <c r="AN24" s="43">
        <v>2.7846333333333333</v>
      </c>
      <c r="AO24" s="43">
        <v>6.841283333333334</v>
      </c>
      <c r="AP24" s="42">
        <v>3182.9333333333334</v>
      </c>
      <c r="AQ24" s="45">
        <v>202.0100259262648</v>
      </c>
      <c r="AR24" s="45">
        <v>0.94980028148588469</v>
      </c>
      <c r="AS24" s="45">
        <v>0.14946994469779917</v>
      </c>
      <c r="AT24" s="45">
        <v>0.17165079577343986</v>
      </c>
      <c r="AU24" s="45">
        <v>0.14930774744893813</v>
      </c>
      <c r="AV24" s="45">
        <v>5.3160840851137738E-2</v>
      </c>
      <c r="AW24" s="45">
        <v>0.24874420226607824</v>
      </c>
      <c r="AX24" s="45">
        <v>9.4467655475482623E-2</v>
      </c>
      <c r="AY24" s="45">
        <v>1.0553639672872462E-4</v>
      </c>
      <c r="AZ24" s="45">
        <v>8.7590061631078228E-2</v>
      </c>
      <c r="BA24" s="45">
        <v>1.189901183958654E-2</v>
      </c>
      <c r="BB24" s="45">
        <v>5.4252105843973969E-2</v>
      </c>
      <c r="BC24" s="45">
        <v>4.5595488282549786E-2</v>
      </c>
      <c r="BD24" s="45">
        <v>2.473212811142812E-3</v>
      </c>
      <c r="BE24" s="45">
        <v>2.6528002121375911E-2</v>
      </c>
      <c r="BF24" s="45">
        <v>1.83083800924384E-2</v>
      </c>
      <c r="BG24" s="45">
        <v>5.1551728847114744E-2</v>
      </c>
      <c r="BH24" s="45">
        <v>0.25370813170246237</v>
      </c>
      <c r="BI24" s="40">
        <v>0.56119212962962961</v>
      </c>
      <c r="BJ24">
        <v>13</v>
      </c>
      <c r="BK24">
        <v>47</v>
      </c>
      <c r="BL24" s="28">
        <v>0.97686390190294414</v>
      </c>
      <c r="BM24" s="29">
        <v>53.118068261137807</v>
      </c>
      <c r="BN24" s="30">
        <v>2822.5419472503231</v>
      </c>
      <c r="BO24" s="30">
        <v>2822.5419472503231</v>
      </c>
    </row>
    <row r="25" spans="1:67">
      <c r="A25" s="46">
        <v>39840</v>
      </c>
      <c r="B25" s="47">
        <v>2703</v>
      </c>
      <c r="C25" s="48">
        <v>0.55763888888888891</v>
      </c>
      <c r="D25" s="48">
        <v>0.56666666666666665</v>
      </c>
      <c r="E25" s="49">
        <v>0.3</v>
      </c>
      <c r="F25" s="47">
        <v>12</v>
      </c>
      <c r="G25" s="47">
        <v>52.5</v>
      </c>
      <c r="H25" s="47">
        <v>52.5</v>
      </c>
      <c r="I25" s="47">
        <v>509</v>
      </c>
      <c r="J25" s="47">
        <v>81</v>
      </c>
      <c r="K25" s="47">
        <v>2500</v>
      </c>
      <c r="L25" s="47">
        <v>52.5</v>
      </c>
      <c r="M25" s="47">
        <v>52.5</v>
      </c>
      <c r="N25" s="47">
        <v>496</v>
      </c>
      <c r="O25" s="47">
        <v>81</v>
      </c>
      <c r="P25" s="47">
        <v>2600</v>
      </c>
      <c r="Q25" s="35">
        <f t="shared" si="6"/>
        <v>52.5</v>
      </c>
      <c r="R25" s="35">
        <f t="shared" si="7"/>
        <v>2600</v>
      </c>
      <c r="S25" s="50">
        <v>2703</v>
      </c>
      <c r="T25" s="51">
        <v>0.3</v>
      </c>
      <c r="U25" s="35">
        <v>-4</v>
      </c>
      <c r="V25" s="52" t="s">
        <v>56</v>
      </c>
      <c r="W25" s="40">
        <f t="shared" si="8"/>
        <v>0.56744212962962959</v>
      </c>
      <c r="X25" s="40">
        <v>0.56778935185185186</v>
      </c>
      <c r="Y25" s="42">
        <v>27030.733333333334</v>
      </c>
      <c r="Z25" s="43">
        <v>82.670333333333332</v>
      </c>
      <c r="AA25" s="43">
        <v>16.902333333333338</v>
      </c>
      <c r="AB25" s="43">
        <v>56.238000000000028</v>
      </c>
      <c r="AC25" s="43">
        <v>47.48940000000001</v>
      </c>
      <c r="AD25" s="43">
        <v>8.7485999999999997</v>
      </c>
      <c r="AE25" s="43">
        <v>9.5846666666666653</v>
      </c>
      <c r="AF25" s="43">
        <v>13.614333333333338</v>
      </c>
      <c r="AG25" s="43">
        <v>1.2736666666666663E-2</v>
      </c>
      <c r="AH25" s="43">
        <v>6.1977166666666683</v>
      </c>
      <c r="AI25" s="43">
        <v>0.42322666666666658</v>
      </c>
      <c r="AJ25" s="43">
        <v>7.1214433333333353</v>
      </c>
      <c r="AK25" s="43">
        <v>6.0135599999999991</v>
      </c>
      <c r="AL25" s="44">
        <v>99.812083333333291</v>
      </c>
      <c r="AM25" s="43">
        <v>2.3917933333333332</v>
      </c>
      <c r="AN25" s="43">
        <v>2.7663033333333331</v>
      </c>
      <c r="AO25" s="43">
        <v>6.7682299999999982</v>
      </c>
      <c r="AP25" s="42">
        <v>3183.8666666666668</v>
      </c>
      <c r="AQ25" s="45">
        <v>170.68925856199726</v>
      </c>
      <c r="AR25" s="45">
        <v>1.371798425258608</v>
      </c>
      <c r="AS25" s="45">
        <v>7.8901218614484001E-2</v>
      </c>
      <c r="AT25" s="45">
        <v>0.25896411680022918</v>
      </c>
      <c r="AU25" s="45">
        <v>0.37358310251152854</v>
      </c>
      <c r="AV25" s="45">
        <v>0.1306919515766167</v>
      </c>
      <c r="AW25" s="45">
        <v>0.24448021333575837</v>
      </c>
      <c r="AX25" s="45">
        <v>9.4090320999277832E-2</v>
      </c>
      <c r="AY25" s="45">
        <v>8.502873077655163E-5</v>
      </c>
      <c r="AZ25" s="45">
        <v>0.11687045903640207</v>
      </c>
      <c r="BA25" s="45">
        <v>1.0868300420166366E-2</v>
      </c>
      <c r="BB25" s="45">
        <v>4.7870483911122759E-2</v>
      </c>
      <c r="BC25" s="45">
        <v>5.2408341005001711E-2</v>
      </c>
      <c r="BD25" s="45">
        <v>2.8586328216808751E-3</v>
      </c>
      <c r="BE25" s="45">
        <v>1.6670559085702103E-2</v>
      </c>
      <c r="BF25" s="45">
        <v>1.5445398451750381E-2</v>
      </c>
      <c r="BG25" s="45">
        <v>4.5499830617342953E-2</v>
      </c>
      <c r="BH25" s="45">
        <v>0.34574590364176044</v>
      </c>
      <c r="BI25" s="40">
        <v>0.56778935185185186</v>
      </c>
      <c r="BJ25">
        <v>13</v>
      </c>
      <c r="BK25">
        <v>47</v>
      </c>
      <c r="BL25" s="28">
        <v>0.97686390190294414</v>
      </c>
      <c r="BM25" s="29">
        <v>53.118068261137807</v>
      </c>
      <c r="BN25" s="30">
        <v>2822.5419472503231</v>
      </c>
      <c r="BO25" s="30">
        <v>2822.5419472503231</v>
      </c>
    </row>
    <row r="26" spans="1:67">
      <c r="A26" s="46">
        <v>39840</v>
      </c>
      <c r="B26" s="47">
        <v>2704</v>
      </c>
      <c r="C26" s="48">
        <v>0.56805555555555554</v>
      </c>
      <c r="D26" s="48">
        <v>0.58611111111111114</v>
      </c>
      <c r="E26" s="49">
        <v>0.45</v>
      </c>
      <c r="F26" s="47">
        <v>12</v>
      </c>
      <c r="G26" s="47">
        <v>63.2</v>
      </c>
      <c r="H26" s="47">
        <v>63.2</v>
      </c>
      <c r="I26" s="47">
        <v>566</v>
      </c>
      <c r="J26" s="47">
        <v>88</v>
      </c>
      <c r="K26" s="47">
        <v>3500</v>
      </c>
      <c r="L26" s="47">
        <v>63.2</v>
      </c>
      <c r="M26" s="47">
        <v>63.2</v>
      </c>
      <c r="N26" s="47">
        <v>542</v>
      </c>
      <c r="O26" s="47">
        <v>88</v>
      </c>
      <c r="P26" s="47">
        <v>3600</v>
      </c>
      <c r="Q26" s="35">
        <f t="shared" si="6"/>
        <v>63.2</v>
      </c>
      <c r="R26" s="35">
        <f t="shared" si="7"/>
        <v>3600</v>
      </c>
      <c r="S26" s="50">
        <v>2704</v>
      </c>
      <c r="T26" s="51">
        <v>0.45</v>
      </c>
      <c r="U26" s="35">
        <v>-4</v>
      </c>
      <c r="V26" s="52" t="s">
        <v>56</v>
      </c>
      <c r="W26" s="40">
        <f t="shared" si="8"/>
        <v>0.56989583333333327</v>
      </c>
      <c r="X26" s="40">
        <v>0.57024305555555554</v>
      </c>
      <c r="Y26" s="42">
        <v>29378.400000000001</v>
      </c>
      <c r="Z26" s="43">
        <v>41.365333333333325</v>
      </c>
      <c r="AA26" s="43">
        <v>16.575333333333333</v>
      </c>
      <c r="AB26" s="43">
        <v>76.773199999999989</v>
      </c>
      <c r="AC26" s="43">
        <v>67.073650000000001</v>
      </c>
      <c r="AD26" s="43">
        <v>9.6995500000000003</v>
      </c>
      <c r="AE26" s="43">
        <v>7.5636666666666672</v>
      </c>
      <c r="AF26" s="43">
        <v>14.967999999999998</v>
      </c>
      <c r="AG26" s="43">
        <v>1.3813333333333339E-2</v>
      </c>
      <c r="AH26" s="43">
        <v>2.8557833333333336</v>
      </c>
      <c r="AI26" s="43">
        <v>0.30821999999999999</v>
      </c>
      <c r="AJ26" s="43">
        <v>8.9712700000000005</v>
      </c>
      <c r="AK26" s="43">
        <v>7.8378500000000004</v>
      </c>
      <c r="AL26" s="44">
        <v>99.902086666666648</v>
      </c>
      <c r="AM26" s="43">
        <v>2.426766666666667</v>
      </c>
      <c r="AN26" s="43">
        <v>2.9752766666666668</v>
      </c>
      <c r="AO26" s="43">
        <v>8.526329999999998</v>
      </c>
      <c r="AP26" s="42">
        <v>3186.0666666666666</v>
      </c>
      <c r="AQ26" s="45">
        <v>186.04311698995116</v>
      </c>
      <c r="AR26" s="45">
        <v>1.3167665028353603</v>
      </c>
      <c r="AS26" s="45">
        <v>6.866878693300596E-2</v>
      </c>
      <c r="AT26" s="45">
        <v>0.9518901305782449</v>
      </c>
      <c r="AU26" s="45">
        <v>0.79228400896566542</v>
      </c>
      <c r="AV26" s="45">
        <v>0.16087178177790998</v>
      </c>
      <c r="AW26" s="45">
        <v>9.2754155342701233E-2</v>
      </c>
      <c r="AX26" s="45">
        <v>8.3723683461812692E-2</v>
      </c>
      <c r="AY26" s="45">
        <v>9.7320421124325485E-5</v>
      </c>
      <c r="AZ26" s="45">
        <v>9.8857114174893929E-2</v>
      </c>
      <c r="BA26" s="45">
        <v>4.6573190452936716E-3</v>
      </c>
      <c r="BB26" s="45">
        <v>0.10385589535491623</v>
      </c>
      <c r="BC26" s="45">
        <v>8.7049830160859515E-2</v>
      </c>
      <c r="BD26" s="45">
        <v>2.6641597411625906E-3</v>
      </c>
      <c r="BE26" s="45">
        <v>2.1288078796607632E-2</v>
      </c>
      <c r="BF26" s="45">
        <v>1.677014348906046E-2</v>
      </c>
      <c r="BG26" s="45">
        <v>9.8702982346882837E-2</v>
      </c>
      <c r="BH26" s="45">
        <v>0.25370813170246242</v>
      </c>
      <c r="BI26" s="40">
        <v>0.57024305555555554</v>
      </c>
      <c r="BJ26">
        <v>13</v>
      </c>
      <c r="BK26">
        <v>47</v>
      </c>
      <c r="BL26" s="28">
        <v>0.97686390190294414</v>
      </c>
      <c r="BM26" s="29">
        <v>63.944036459122088</v>
      </c>
      <c r="BN26" s="30">
        <v>3908.1350038850624</v>
      </c>
      <c r="BO26" s="30">
        <v>3908.1350038850624</v>
      </c>
    </row>
    <row r="27" spans="1:67">
      <c r="A27" s="46">
        <v>39840</v>
      </c>
      <c r="B27" s="47">
        <v>2705</v>
      </c>
      <c r="C27" s="48">
        <v>0.58750000000000002</v>
      </c>
      <c r="D27" s="48">
        <v>0.59583333333333333</v>
      </c>
      <c r="E27" s="49">
        <v>0.65</v>
      </c>
      <c r="F27" s="47">
        <v>12</v>
      </c>
      <c r="G27" s="47">
        <v>74.099999999999994</v>
      </c>
      <c r="H27" s="47">
        <v>74.099999999999994</v>
      </c>
      <c r="I27" s="47">
        <v>639</v>
      </c>
      <c r="J27" s="47">
        <v>91</v>
      </c>
      <c r="K27" s="47">
        <v>4900</v>
      </c>
      <c r="L27" s="47">
        <v>74.099999999999994</v>
      </c>
      <c r="M27" s="47">
        <v>74.099999999999994</v>
      </c>
      <c r="N27" s="47">
        <v>626</v>
      </c>
      <c r="O27" s="47">
        <v>91</v>
      </c>
      <c r="P27" s="47">
        <v>5000</v>
      </c>
      <c r="Q27" s="35">
        <f t="shared" si="6"/>
        <v>74.099999999999994</v>
      </c>
      <c r="R27" s="35">
        <f t="shared" si="7"/>
        <v>5000</v>
      </c>
      <c r="S27" s="50">
        <v>2705</v>
      </c>
      <c r="T27" s="51">
        <v>0.65</v>
      </c>
      <c r="U27" s="35">
        <v>-4</v>
      </c>
      <c r="V27" s="52" t="s">
        <v>56</v>
      </c>
      <c r="W27" s="40">
        <f t="shared" si="8"/>
        <v>0.58888888888888891</v>
      </c>
      <c r="X27" s="40">
        <v>0.58923611111111118</v>
      </c>
      <c r="Y27" s="42">
        <v>34291.133333333331</v>
      </c>
      <c r="Z27" s="43">
        <v>24.804666666666666</v>
      </c>
      <c r="AA27" s="43">
        <v>15.909999999999997</v>
      </c>
      <c r="AB27" s="43">
        <v>116.06700000000001</v>
      </c>
      <c r="AC27" s="43">
        <v>104.11764999999998</v>
      </c>
      <c r="AD27" s="43">
        <v>11.949350000000003</v>
      </c>
      <c r="AE27" s="43">
        <v>3.7159999999999997</v>
      </c>
      <c r="AF27" s="43">
        <v>18.169666666666668</v>
      </c>
      <c r="AG27" s="43">
        <v>1.6109999999999999E-2</v>
      </c>
      <c r="AH27" s="43">
        <v>1.46591</v>
      </c>
      <c r="AI27" s="43">
        <v>0.13022666666666666</v>
      </c>
      <c r="AJ27" s="43">
        <v>11.664213333333331</v>
      </c>
      <c r="AK27" s="43">
        <v>10.463386666666668</v>
      </c>
      <c r="AL27" s="44">
        <v>99.952543333333324</v>
      </c>
      <c r="AM27" s="43">
        <v>2.53348</v>
      </c>
      <c r="AN27" s="43">
        <v>3.415906666666666</v>
      </c>
      <c r="AO27" s="43">
        <v>11.085733333333332</v>
      </c>
      <c r="AP27" s="42">
        <v>3184</v>
      </c>
      <c r="AQ27" s="45">
        <v>156.9341468157875</v>
      </c>
      <c r="AR27" s="45">
        <v>0.28304664332759644</v>
      </c>
      <c r="AS27" s="45">
        <v>9.4940998011650776E-2</v>
      </c>
      <c r="AT27" s="45">
        <v>0.74583394657520152</v>
      </c>
      <c r="AU27" s="45">
        <v>0.60953963903403219</v>
      </c>
      <c r="AV27" s="45">
        <v>0.14487647235247086</v>
      </c>
      <c r="AW27" s="45">
        <v>6.4998673726494399E-2</v>
      </c>
      <c r="AX27" s="45">
        <v>0.10383950923497713</v>
      </c>
      <c r="AY27" s="45">
        <v>6.6176357899385283E-5</v>
      </c>
      <c r="AZ27" s="45">
        <v>1.6983122453655634E-2</v>
      </c>
      <c r="BA27" s="45">
        <v>2.1962245556523966E-3</v>
      </c>
      <c r="BB27" s="45">
        <v>5.434933450300504E-2</v>
      </c>
      <c r="BC27" s="45">
        <v>4.4268489091415716E-2</v>
      </c>
      <c r="BD27" s="45">
        <v>4.9874555280023406E-4</v>
      </c>
      <c r="BE27" s="45">
        <v>1.561061530961632E-2</v>
      </c>
      <c r="BF27" s="45">
        <v>1.4052019939062714E-2</v>
      </c>
      <c r="BG27" s="45">
        <v>5.165340949679581E-2</v>
      </c>
      <c r="BH27" s="45">
        <v>0</v>
      </c>
      <c r="BI27" s="40">
        <v>0.58923611111111118</v>
      </c>
      <c r="BJ27">
        <v>13</v>
      </c>
      <c r="BK27">
        <v>48</v>
      </c>
      <c r="BL27" s="28">
        <v>0.97879191007769883</v>
      </c>
      <c r="BM27" s="29">
        <v>74.898483146134154</v>
      </c>
      <c r="BN27" s="30">
        <v>5422.6166896994364</v>
      </c>
      <c r="BO27" s="30">
        <v>5422.6166896994364</v>
      </c>
    </row>
    <row r="28" spans="1:67">
      <c r="A28" s="46">
        <v>39840</v>
      </c>
      <c r="B28" s="47">
        <v>2706</v>
      </c>
      <c r="C28" s="48">
        <v>0.59652777777777777</v>
      </c>
      <c r="D28" s="48">
        <v>0.60486111111111118</v>
      </c>
      <c r="E28" s="49">
        <v>0.85</v>
      </c>
      <c r="F28" s="47">
        <v>12</v>
      </c>
      <c r="G28" s="47">
        <v>82.7</v>
      </c>
      <c r="H28" s="47">
        <v>82.7</v>
      </c>
      <c r="I28" s="47">
        <v>708</v>
      </c>
      <c r="J28" s="47">
        <v>95</v>
      </c>
      <c r="K28" s="47">
        <v>6600</v>
      </c>
      <c r="L28" s="47">
        <v>82.7</v>
      </c>
      <c r="M28" s="47">
        <v>82.7</v>
      </c>
      <c r="N28" s="47">
        <v>716</v>
      </c>
      <c r="O28" s="47">
        <v>95</v>
      </c>
      <c r="P28" s="47">
        <v>6800</v>
      </c>
      <c r="Q28" s="35">
        <f t="shared" si="6"/>
        <v>82.7</v>
      </c>
      <c r="R28" s="35">
        <f t="shared" si="7"/>
        <v>6800</v>
      </c>
      <c r="S28" s="50">
        <v>2706</v>
      </c>
      <c r="T28" s="51">
        <v>0.85</v>
      </c>
      <c r="U28" s="35">
        <v>-4</v>
      </c>
      <c r="V28" s="52" t="s">
        <v>56</v>
      </c>
      <c r="W28" s="40">
        <f t="shared" si="8"/>
        <v>0.59809027777777779</v>
      </c>
      <c r="X28" s="40">
        <v>0.59843750000000007</v>
      </c>
      <c r="Y28" s="42">
        <v>39286.76666666667</v>
      </c>
      <c r="Z28" s="43">
        <v>24.484333333333332</v>
      </c>
      <c r="AA28" s="43">
        <v>15.20533333333333</v>
      </c>
      <c r="AB28" s="43">
        <v>164.62599999999995</v>
      </c>
      <c r="AC28" s="43">
        <v>148.24599999999998</v>
      </c>
      <c r="AD28" s="43">
        <v>16.379999999999992</v>
      </c>
      <c r="AE28" s="43">
        <v>3.1980000000000017</v>
      </c>
      <c r="AF28" s="43">
        <v>20</v>
      </c>
      <c r="AG28" s="43">
        <v>1.8426666666666657E-2</v>
      </c>
      <c r="AH28" s="43">
        <v>1.2616666666666665</v>
      </c>
      <c r="AI28" s="43">
        <v>9.8170000000000021E-2</v>
      </c>
      <c r="AJ28" s="43">
        <v>14.492099999999997</v>
      </c>
      <c r="AK28" s="43">
        <v>13.05014666666667</v>
      </c>
      <c r="AL28" s="44">
        <v>99.960543333333362</v>
      </c>
      <c r="AM28" s="43">
        <v>2.4428399999999995</v>
      </c>
      <c r="AN28" s="43">
        <v>3.8610233333333337</v>
      </c>
      <c r="AO28" s="43">
        <v>13.773353333333329</v>
      </c>
      <c r="AP28" s="42">
        <v>3180.7666666666669</v>
      </c>
      <c r="AQ28" s="45">
        <v>220.96289021155764</v>
      </c>
      <c r="AR28" s="45">
        <v>0.42012053552255618</v>
      </c>
      <c r="AS28" s="45">
        <v>9.8391663977340588E-2</v>
      </c>
      <c r="AT28" s="45">
        <v>0.9349833116770222</v>
      </c>
      <c r="AU28" s="45">
        <v>0.97362582206203896</v>
      </c>
      <c r="AV28" s="45">
        <v>0.13787175450299075</v>
      </c>
      <c r="AW28" s="45">
        <v>3.2419661977858727E-2</v>
      </c>
      <c r="AX28" s="45">
        <v>0</v>
      </c>
      <c r="AY28" s="45">
        <v>1.0806553992619551E-4</v>
      </c>
      <c r="AZ28" s="45">
        <v>2.2142724084562342E-2</v>
      </c>
      <c r="BA28" s="45">
        <v>1.2706636875651049E-3</v>
      </c>
      <c r="BB28" s="45">
        <v>9.0341638927672469E-2</v>
      </c>
      <c r="BC28" s="45">
        <v>9.131571883168392E-2</v>
      </c>
      <c r="BD28" s="45">
        <v>5.1373099987287189E-4</v>
      </c>
      <c r="BE28" s="45">
        <v>1.3327948337855751E-2</v>
      </c>
      <c r="BF28" s="45">
        <v>1.9594662949179647E-2</v>
      </c>
      <c r="BG28" s="45">
        <v>8.5866884682381933E-2</v>
      </c>
      <c r="BH28" s="45">
        <v>0.43018306715207638</v>
      </c>
      <c r="BI28" s="40">
        <v>0.59843750000000007</v>
      </c>
      <c r="BJ28">
        <v>13</v>
      </c>
      <c r="BK28">
        <v>48</v>
      </c>
      <c r="BL28" s="28">
        <v>0.97879191007769883</v>
      </c>
      <c r="BM28" s="29">
        <v>83.591154604389942</v>
      </c>
      <c r="BN28" s="30">
        <v>7374.7586979912339</v>
      </c>
      <c r="BO28" s="30">
        <v>7374.7586979912339</v>
      </c>
    </row>
    <row r="29" spans="1:67">
      <c r="A29" s="46">
        <v>39840</v>
      </c>
      <c r="B29" s="47">
        <v>2707</v>
      </c>
      <c r="C29" s="48">
        <v>0.60624999999999996</v>
      </c>
      <c r="D29" s="48">
        <v>0.60763888888888895</v>
      </c>
      <c r="E29" s="49">
        <v>1</v>
      </c>
      <c r="F29" s="47">
        <v>2</v>
      </c>
      <c r="G29" s="47">
        <v>87</v>
      </c>
      <c r="H29" s="47">
        <v>87</v>
      </c>
      <c r="I29" s="47">
        <v>746</v>
      </c>
      <c r="J29" s="47">
        <v>97</v>
      </c>
      <c r="K29" s="47">
        <v>7500</v>
      </c>
      <c r="L29" s="47">
        <v>87</v>
      </c>
      <c r="M29" s="47">
        <v>87</v>
      </c>
      <c r="N29" s="47">
        <v>767</v>
      </c>
      <c r="O29" s="47">
        <v>97</v>
      </c>
      <c r="P29" s="47">
        <v>7600</v>
      </c>
      <c r="Q29" s="35">
        <f t="shared" si="6"/>
        <v>87</v>
      </c>
      <c r="R29" s="35">
        <f t="shared" si="7"/>
        <v>7600</v>
      </c>
      <c r="S29" s="50">
        <v>2707</v>
      </c>
      <c r="T29" s="51">
        <v>1</v>
      </c>
      <c r="U29" s="35">
        <v>-4</v>
      </c>
      <c r="V29" s="52" t="s">
        <v>56</v>
      </c>
      <c r="W29" s="40">
        <f t="shared" si="8"/>
        <v>0.60753472222222216</v>
      </c>
      <c r="X29" s="40">
        <v>0.60788194444444443</v>
      </c>
      <c r="Y29" s="42">
        <v>41531.066666666666</v>
      </c>
      <c r="Z29" s="43">
        <v>25.867666666666672</v>
      </c>
      <c r="AA29" s="43">
        <v>14.896000000000004</v>
      </c>
      <c r="AB29" s="43">
        <v>190.00799999999998</v>
      </c>
      <c r="AC29" s="43">
        <v>171.72399999999996</v>
      </c>
      <c r="AD29" s="43">
        <v>18.284000000000002</v>
      </c>
      <c r="AE29" s="43">
        <v>2.7973333333333334</v>
      </c>
      <c r="AF29" s="43">
        <v>20</v>
      </c>
      <c r="AG29" s="43">
        <v>1.9456666666666653E-2</v>
      </c>
      <c r="AH29" s="43">
        <v>1.2603733333333331</v>
      </c>
      <c r="AI29" s="43">
        <v>8.1363333333333329E-2</v>
      </c>
      <c r="AJ29" s="43">
        <v>15.848179999999997</v>
      </c>
      <c r="AK29" s="43">
        <v>14.323156666666666</v>
      </c>
      <c r="AL29" s="44">
        <v>99.962253333333337</v>
      </c>
      <c r="AM29" s="43">
        <v>2.314623333333333</v>
      </c>
      <c r="AN29" s="43">
        <v>4.0598100000000006</v>
      </c>
      <c r="AO29" s="43">
        <v>15.062180000000001</v>
      </c>
      <c r="AP29" s="42">
        <v>3179</v>
      </c>
      <c r="AQ29" s="45">
        <v>203.6968561256468</v>
      </c>
      <c r="AR29" s="45">
        <v>0.42251042291420604</v>
      </c>
      <c r="AS29" s="45">
        <v>9.6939369604461298E-2</v>
      </c>
      <c r="AT29" s="45">
        <v>1.552658787482484</v>
      </c>
      <c r="AU29" s="45">
        <v>1.3639505249429538</v>
      </c>
      <c r="AV29" s="45">
        <v>0.20212833069375016</v>
      </c>
      <c r="AW29" s="45">
        <v>2.0998084203800262E-2</v>
      </c>
      <c r="AX29" s="45">
        <v>0</v>
      </c>
      <c r="AY29" s="45">
        <v>8.5835983666256976E-5</v>
      </c>
      <c r="AZ29" s="45">
        <v>1.8321213130541143E-2</v>
      </c>
      <c r="BA29" s="45">
        <v>5.6962379196081356E-4</v>
      </c>
      <c r="BB29" s="45">
        <v>8.2699611807453291E-2</v>
      </c>
      <c r="BC29" s="45">
        <v>7.2572834678916523E-2</v>
      </c>
      <c r="BD29" s="45">
        <v>4.4001044919654412E-4</v>
      </c>
      <c r="BE29" s="45">
        <v>1.0986564940662857E-2</v>
      </c>
      <c r="BF29" s="45">
        <v>1.8004029242520061E-2</v>
      </c>
      <c r="BG29" s="45">
        <v>7.8594938856093588E-2</v>
      </c>
      <c r="BH29" s="45">
        <v>0</v>
      </c>
      <c r="BI29" s="40">
        <v>0.60788194444444443</v>
      </c>
      <c r="BJ29">
        <v>13</v>
      </c>
      <c r="BK29">
        <v>48</v>
      </c>
      <c r="BL29" s="28">
        <v>0.97879191007769883</v>
      </c>
      <c r="BM29" s="29">
        <v>87.937490333517829</v>
      </c>
      <c r="BN29" s="30">
        <v>8242.3773683431427</v>
      </c>
      <c r="BO29" s="30">
        <v>8242.3773683431427</v>
      </c>
    </row>
    <row r="30" spans="1:67">
      <c r="A30" s="46">
        <v>39840</v>
      </c>
      <c r="B30" s="47">
        <v>2708</v>
      </c>
      <c r="C30" s="48">
        <v>0.60833333333333328</v>
      </c>
      <c r="D30" s="48">
        <v>0.61597222222222225</v>
      </c>
      <c r="E30" s="49">
        <v>7.0000000000000007E-2</v>
      </c>
      <c r="F30" s="47">
        <v>12</v>
      </c>
      <c r="G30" s="47">
        <v>25</v>
      </c>
      <c r="H30" s="47">
        <v>25</v>
      </c>
      <c r="I30" s="47">
        <v>408</v>
      </c>
      <c r="J30" s="47">
        <v>62</v>
      </c>
      <c r="K30" s="47">
        <v>900</v>
      </c>
      <c r="L30" s="47">
        <v>25</v>
      </c>
      <c r="M30" s="47">
        <v>25</v>
      </c>
      <c r="N30" s="47">
        <v>427</v>
      </c>
      <c r="O30" s="47">
        <v>62</v>
      </c>
      <c r="P30" s="47">
        <v>1100</v>
      </c>
      <c r="Q30" s="35">
        <f t="shared" si="6"/>
        <v>25</v>
      </c>
      <c r="R30" s="35">
        <f t="shared" si="7"/>
        <v>1100</v>
      </c>
      <c r="S30" s="50">
        <v>2708</v>
      </c>
      <c r="T30" s="51">
        <v>7.0000000000000007E-2</v>
      </c>
      <c r="U30" s="35">
        <v>-4</v>
      </c>
      <c r="V30" s="52" t="s">
        <v>56</v>
      </c>
      <c r="W30" s="40">
        <f t="shared" si="8"/>
        <v>0.60996527777777776</v>
      </c>
      <c r="X30" s="40">
        <v>0.61031250000000004</v>
      </c>
      <c r="Y30" s="42">
        <v>23149.433333333334</v>
      </c>
      <c r="Z30" s="43">
        <v>529.46866666666665</v>
      </c>
      <c r="AA30" s="43">
        <v>17.331333333333326</v>
      </c>
      <c r="AB30" s="43">
        <v>22.095499999999998</v>
      </c>
      <c r="AC30" s="43">
        <v>6.1897499999999992</v>
      </c>
      <c r="AD30" s="43">
        <v>15.905749999999999</v>
      </c>
      <c r="AE30" s="43">
        <v>71.898666666666671</v>
      </c>
      <c r="AF30" s="43">
        <v>11.530666666666667</v>
      </c>
      <c r="AG30" s="43">
        <v>1.1176666666666663E-2</v>
      </c>
      <c r="AH30" s="43">
        <v>45.401409999999991</v>
      </c>
      <c r="AI30" s="43">
        <v>3.6196266666666665</v>
      </c>
      <c r="AJ30" s="43">
        <v>3.1899333333333337</v>
      </c>
      <c r="AK30" s="43">
        <v>0.89362000000000008</v>
      </c>
      <c r="AL30" s="44">
        <v>98.571459999999988</v>
      </c>
      <c r="AM30" s="43">
        <v>2.3090199999999999</v>
      </c>
      <c r="AN30" s="43">
        <v>2.4473333333333334</v>
      </c>
      <c r="AO30" s="43">
        <v>3.0317266666666662</v>
      </c>
      <c r="AP30" s="42">
        <v>3118.7666666666669</v>
      </c>
      <c r="AQ30" s="45">
        <v>126.26455077183611</v>
      </c>
      <c r="AR30" s="45">
        <v>2.5645994959799636</v>
      </c>
      <c r="AS30" s="45">
        <v>3.8482717422628751E-2</v>
      </c>
      <c r="AT30" s="45">
        <v>2.0878961527881167E-2</v>
      </c>
      <c r="AU30" s="45">
        <v>4.7500771318601358E-2</v>
      </c>
      <c r="AV30" s="45">
        <v>4.6964173799713058E-2</v>
      </c>
      <c r="AW30" s="45">
        <v>0.46920132678327281</v>
      </c>
      <c r="AX30" s="45">
        <v>0.14110239210402048</v>
      </c>
      <c r="AY30" s="45">
        <v>6.7891055392436112E-5</v>
      </c>
      <c r="AZ30" s="45">
        <v>0.27438899815993206</v>
      </c>
      <c r="BA30" s="45">
        <v>3.077354364556914E-2</v>
      </c>
      <c r="BB30" s="45">
        <v>1.7073155644993114E-2</v>
      </c>
      <c r="BC30" s="45">
        <v>9.3736019647253782E-3</v>
      </c>
      <c r="BD30" s="45">
        <v>8.4512231312284768E-3</v>
      </c>
      <c r="BE30" s="45">
        <v>3.0031252686676824E-2</v>
      </c>
      <c r="BF30" s="45">
        <v>1.1606785569845235E-2</v>
      </c>
      <c r="BG30" s="45">
        <v>1.6223927270915438E-2</v>
      </c>
      <c r="BH30" s="45">
        <v>0.43018306715207638</v>
      </c>
      <c r="BI30" s="40">
        <v>0.61031250000000004</v>
      </c>
      <c r="BJ30">
        <v>13</v>
      </c>
      <c r="BK30">
        <v>48</v>
      </c>
      <c r="BL30" s="28">
        <v>0.97879191007769883</v>
      </c>
      <c r="BM30" s="29">
        <v>25.269393773999376</v>
      </c>
      <c r="BN30" s="30">
        <v>1192.975671733876</v>
      </c>
      <c r="BO30" s="30">
        <v>1192.975671733876</v>
      </c>
    </row>
    <row r="31" spans="1:67">
      <c r="A31" s="46">
        <v>39840</v>
      </c>
      <c r="B31" s="47">
        <v>2709</v>
      </c>
      <c r="C31" s="48">
        <v>0.62430555555555556</v>
      </c>
      <c r="D31" s="48">
        <v>0.62569444444444444</v>
      </c>
      <c r="E31" s="49">
        <v>1</v>
      </c>
      <c r="F31" s="47">
        <v>2</v>
      </c>
      <c r="G31" s="47">
        <v>87</v>
      </c>
      <c r="H31" s="47">
        <v>87</v>
      </c>
      <c r="I31" s="47">
        <v>771</v>
      </c>
      <c r="J31" s="47">
        <v>97</v>
      </c>
      <c r="K31" s="47">
        <v>7500</v>
      </c>
      <c r="L31" s="47">
        <v>87</v>
      </c>
      <c r="M31" s="47">
        <v>87</v>
      </c>
      <c r="N31" s="47">
        <v>779</v>
      </c>
      <c r="O31" s="47">
        <v>97</v>
      </c>
      <c r="P31" s="47">
        <v>7600</v>
      </c>
      <c r="Q31" s="35">
        <f t="shared" si="6"/>
        <v>87</v>
      </c>
      <c r="R31" s="35">
        <f t="shared" si="7"/>
        <v>7600</v>
      </c>
      <c r="S31" s="50">
        <v>2709</v>
      </c>
      <c r="T31" s="51">
        <v>1</v>
      </c>
      <c r="U31" s="35">
        <v>-4</v>
      </c>
      <c r="V31" s="52" t="s">
        <v>56</v>
      </c>
      <c r="W31" s="40">
        <f t="shared" si="8"/>
        <v>0.62557870370370361</v>
      </c>
      <c r="X31" s="40">
        <v>0.62592592592592589</v>
      </c>
      <c r="Y31" s="42">
        <v>43012.533333333333</v>
      </c>
      <c r="Z31" s="43">
        <v>30.081666666666667</v>
      </c>
      <c r="AA31" s="43">
        <v>14.682</v>
      </c>
      <c r="AB31" s="43">
        <v>193.2945</v>
      </c>
      <c r="AC31" s="43">
        <v>175.37800000000001</v>
      </c>
      <c r="AD31" s="43">
        <v>17.916499999999996</v>
      </c>
      <c r="AE31" s="43">
        <v>8.6129999999999995</v>
      </c>
      <c r="AF31" s="43">
        <v>20</v>
      </c>
      <c r="AG31" s="43">
        <v>2.0150000000000001E-2</v>
      </c>
      <c r="AH31" s="43">
        <v>1.414496666666667</v>
      </c>
      <c r="AI31" s="43">
        <v>0.2420966666666666</v>
      </c>
      <c r="AJ31" s="43">
        <v>15.580809999999998</v>
      </c>
      <c r="AK31" s="43">
        <v>14.13661666666667</v>
      </c>
      <c r="AL31" s="44">
        <v>99.942556666666675</v>
      </c>
      <c r="AM31" s="43">
        <v>2.2368466666666666</v>
      </c>
      <c r="AN31" s="43">
        <v>4.1902699999999999</v>
      </c>
      <c r="AO31" s="43">
        <v>14.808083333333336</v>
      </c>
      <c r="AP31" s="42">
        <v>3178</v>
      </c>
      <c r="AQ31" s="45">
        <v>121.66651236023245</v>
      </c>
      <c r="AR31" s="45">
        <v>0.46869652951723129</v>
      </c>
      <c r="AS31" s="45">
        <v>0.11021608869351399</v>
      </c>
      <c r="AT31" s="45">
        <v>0.75834478329127253</v>
      </c>
      <c r="AU31" s="45">
        <v>0.74854755912610016</v>
      </c>
      <c r="AV31" s="45">
        <v>6.4569529485128369E-2</v>
      </c>
      <c r="AW31" s="45">
        <v>0.34707795010382825</v>
      </c>
      <c r="AX31" s="45">
        <v>0</v>
      </c>
      <c r="AY31" s="45">
        <v>6.8228823922100886E-5</v>
      </c>
      <c r="AZ31" s="45">
        <v>2.0996263761774936E-2</v>
      </c>
      <c r="BA31" s="45">
        <v>9.7565710247463251E-3</v>
      </c>
      <c r="BB31" s="45">
        <v>5.5351138355425065E-2</v>
      </c>
      <c r="BC31" s="45">
        <v>5.5122609938543107E-2</v>
      </c>
      <c r="BD31" s="45">
        <v>1.1740537887389955E-3</v>
      </c>
      <c r="BE31" s="45">
        <v>6.1271433031610256E-3</v>
      </c>
      <c r="BF31" s="45">
        <v>1.0722877573127239E-2</v>
      </c>
      <c r="BG31" s="45">
        <v>5.2603887907534834E-2</v>
      </c>
      <c r="BH31" s="45">
        <v>0</v>
      </c>
      <c r="BI31" s="40">
        <v>0.62592592592592589</v>
      </c>
      <c r="BJ31">
        <v>13</v>
      </c>
      <c r="BK31">
        <v>49</v>
      </c>
      <c r="BL31" s="28">
        <v>0.98071991825245353</v>
      </c>
      <c r="BM31" s="29">
        <v>87.851009164792941</v>
      </c>
      <c r="BN31" s="30">
        <v>8234.2714919395494</v>
      </c>
      <c r="BO31" s="30">
        <v>8234.2714919395494</v>
      </c>
    </row>
    <row r="32" spans="1:67">
      <c r="A32" s="46">
        <v>39840</v>
      </c>
      <c r="B32" s="47">
        <v>2710</v>
      </c>
      <c r="C32" s="48">
        <v>0.62638888888888888</v>
      </c>
      <c r="D32" s="48">
        <v>0.62847222222222221</v>
      </c>
      <c r="E32" s="49">
        <v>0.85</v>
      </c>
      <c r="F32" s="47">
        <v>12</v>
      </c>
      <c r="G32" s="47">
        <v>82.7</v>
      </c>
      <c r="H32" s="47">
        <v>82.7</v>
      </c>
      <c r="I32" s="47">
        <v>720</v>
      </c>
      <c r="J32" s="47">
        <v>93</v>
      </c>
      <c r="K32" s="47">
        <v>6500</v>
      </c>
      <c r="L32" s="47">
        <v>82.7</v>
      </c>
      <c r="M32" s="47">
        <v>82.7</v>
      </c>
      <c r="N32" s="47">
        <v>728</v>
      </c>
      <c r="O32" s="47">
        <v>93</v>
      </c>
      <c r="P32" s="47">
        <v>6800</v>
      </c>
      <c r="Q32" s="35">
        <f t="shared" si="6"/>
        <v>82.7</v>
      </c>
      <c r="R32" s="35">
        <f t="shared" si="7"/>
        <v>6800</v>
      </c>
      <c r="S32" s="50">
        <v>2710</v>
      </c>
      <c r="T32" s="51">
        <v>0.85</v>
      </c>
      <c r="U32" s="35">
        <v>-4</v>
      </c>
      <c r="V32" s="52" t="s">
        <v>56</v>
      </c>
      <c r="W32" s="40">
        <f t="shared" si="8"/>
        <v>0.62736111111111104</v>
      </c>
      <c r="X32" s="40">
        <v>0.62770833333333331</v>
      </c>
      <c r="Y32" s="42">
        <v>39998.23333333333</v>
      </c>
      <c r="Z32" s="43">
        <v>23.952666666666666</v>
      </c>
      <c r="AA32" s="43">
        <v>15.086333333333334</v>
      </c>
      <c r="AB32" s="43">
        <v>165.72149999999999</v>
      </c>
      <c r="AC32" s="43">
        <v>149.19800000000001</v>
      </c>
      <c r="AD32" s="43">
        <v>16.523499999999999</v>
      </c>
      <c r="AE32" s="43">
        <v>5.7753333333333341</v>
      </c>
      <c r="AF32" s="43">
        <v>20</v>
      </c>
      <c r="AG32" s="43">
        <v>1.8753333333333334E-2</v>
      </c>
      <c r="AH32" s="43">
        <v>1.2120199999999997</v>
      </c>
      <c r="AI32" s="43">
        <v>0.17421666666666669</v>
      </c>
      <c r="AJ32" s="43">
        <v>14.33541</v>
      </c>
      <c r="AK32" s="43">
        <v>12.906096666666667</v>
      </c>
      <c r="AL32" s="44">
        <v>99.954116666666692</v>
      </c>
      <c r="AM32" s="43">
        <v>2.4004799999999999</v>
      </c>
      <c r="AN32" s="43">
        <v>3.9237733333333322</v>
      </c>
      <c r="AO32" s="43">
        <v>13.624440000000002</v>
      </c>
      <c r="AP32" s="42">
        <v>3180</v>
      </c>
      <c r="AQ32" s="45">
        <v>163.97743396774101</v>
      </c>
      <c r="AR32" s="45">
        <v>0.47459553257515924</v>
      </c>
      <c r="AS32" s="45">
        <v>9.148142201951516E-2</v>
      </c>
      <c r="AT32" s="45">
        <v>1.0612185172603807</v>
      </c>
      <c r="AU32" s="45">
        <v>0.89899714241149942</v>
      </c>
      <c r="AV32" s="45">
        <v>0.18183049135473975</v>
      </c>
      <c r="AW32" s="45">
        <v>9.8706577824074548E-2</v>
      </c>
      <c r="AX32" s="45">
        <v>0</v>
      </c>
      <c r="AY32" s="45">
        <v>8.6036613430415189E-5</v>
      </c>
      <c r="AZ32" s="45">
        <v>2.2732119157247745E-2</v>
      </c>
      <c r="BA32" s="45">
        <v>2.7282788983398376E-3</v>
      </c>
      <c r="BB32" s="45">
        <v>6.3583051038074045E-2</v>
      </c>
      <c r="BC32" s="45">
        <v>5.5097984713964349E-2</v>
      </c>
      <c r="BD32" s="45">
        <v>7.0274502823777438E-4</v>
      </c>
      <c r="BE32" s="45">
        <v>9.5464165510162954E-3</v>
      </c>
      <c r="BF32" s="45">
        <v>1.4533598015094792E-2</v>
      </c>
      <c r="BG32" s="45">
        <v>6.04199419009184E-2</v>
      </c>
      <c r="BH32" s="45">
        <v>0</v>
      </c>
      <c r="BI32" s="40">
        <v>0.62770833333333331</v>
      </c>
      <c r="BJ32">
        <v>13</v>
      </c>
      <c r="BK32">
        <v>49</v>
      </c>
      <c r="BL32" s="28">
        <v>0.98071991825245353</v>
      </c>
      <c r="BM32" s="29">
        <v>83.508947792280182</v>
      </c>
      <c r="BN32" s="30">
        <v>7367.5060717353854</v>
      </c>
      <c r="BO32" s="30">
        <v>7367.5060717353854</v>
      </c>
    </row>
    <row r="33" spans="1:67">
      <c r="A33" s="46">
        <v>39840</v>
      </c>
      <c r="B33" s="47">
        <v>2711</v>
      </c>
      <c r="C33" s="48">
        <v>0.62986111111111109</v>
      </c>
      <c r="D33" s="48">
        <v>0.6333333333333333</v>
      </c>
      <c r="E33" s="49">
        <v>0.65</v>
      </c>
      <c r="F33" s="47">
        <v>12</v>
      </c>
      <c r="G33" s="47">
        <v>74.099999999999994</v>
      </c>
      <c r="H33" s="47">
        <v>74.099999999999994</v>
      </c>
      <c r="I33" s="47">
        <v>625</v>
      </c>
      <c r="J33" s="47">
        <v>91</v>
      </c>
      <c r="K33" s="47">
        <v>4800</v>
      </c>
      <c r="L33" s="47">
        <v>74.099999999999994</v>
      </c>
      <c r="M33" s="47">
        <v>74.099999999999994</v>
      </c>
      <c r="N33" s="47">
        <v>620</v>
      </c>
      <c r="O33" s="47">
        <v>91</v>
      </c>
      <c r="P33" s="47">
        <v>4900</v>
      </c>
      <c r="Q33" s="35">
        <f t="shared" si="6"/>
        <v>74.099999999999994</v>
      </c>
      <c r="R33" s="35">
        <f t="shared" si="7"/>
        <v>4900</v>
      </c>
      <c r="S33" s="50">
        <v>2711</v>
      </c>
      <c r="T33" s="51">
        <v>0.65</v>
      </c>
      <c r="U33" s="35">
        <v>-4</v>
      </c>
      <c r="V33" s="52" t="s">
        <v>56</v>
      </c>
      <c r="W33" s="40">
        <f t="shared" si="8"/>
        <v>0.63081018518518517</v>
      </c>
      <c r="X33" s="40">
        <v>0.63115740740740744</v>
      </c>
      <c r="Y33" s="42">
        <v>33556.366666666669</v>
      </c>
      <c r="Z33" s="43">
        <v>19.913999999999998</v>
      </c>
      <c r="AA33" s="43">
        <v>15.943666666666672</v>
      </c>
      <c r="AB33" s="43">
        <v>116.10549999999995</v>
      </c>
      <c r="AC33" s="43">
        <v>103.52089999999997</v>
      </c>
      <c r="AD33" s="43">
        <v>12.5846</v>
      </c>
      <c r="AE33" s="43">
        <v>4.2186666666666666</v>
      </c>
      <c r="AF33" s="43">
        <v>17.907</v>
      </c>
      <c r="AG33" s="43">
        <v>1.576E-2</v>
      </c>
      <c r="AH33" s="43">
        <v>1.2031133333333335</v>
      </c>
      <c r="AI33" s="43">
        <v>0.15102333333333331</v>
      </c>
      <c r="AJ33" s="43">
        <v>11.919246666666668</v>
      </c>
      <c r="AK33" s="43">
        <v>10.627340000000004</v>
      </c>
      <c r="AL33" s="44">
        <v>99.956636666666697</v>
      </c>
      <c r="AM33" s="43">
        <v>2.5506666666666669</v>
      </c>
      <c r="AN33" s="43">
        <v>3.3496133333333327</v>
      </c>
      <c r="AO33" s="43">
        <v>11.328116666666665</v>
      </c>
      <c r="AP33" s="42">
        <v>3184.9666666666667</v>
      </c>
      <c r="AQ33" s="45">
        <v>260.94661672768768</v>
      </c>
      <c r="AR33" s="45">
        <v>0.19441512641591371</v>
      </c>
      <c r="AS33" s="45">
        <v>0.10097740728306118</v>
      </c>
      <c r="AT33" s="45">
        <v>1.1213249167743049</v>
      </c>
      <c r="AU33" s="45">
        <v>0.98396293559418591</v>
      </c>
      <c r="AV33" s="45">
        <v>0.14417281297097406</v>
      </c>
      <c r="AW33" s="45">
        <v>8.6372622312043609E-2</v>
      </c>
      <c r="AX33" s="45">
        <v>0.14610223156756599</v>
      </c>
      <c r="AY33" s="45">
        <v>1.2484473115254764E-4</v>
      </c>
      <c r="AZ33" s="45">
        <v>1.2840285025661615E-2</v>
      </c>
      <c r="BA33" s="45">
        <v>2.5767773689621288E-3</v>
      </c>
      <c r="BB33" s="45">
        <v>7.6911228422586381E-2</v>
      </c>
      <c r="BC33" s="45">
        <v>6.8625322560638843E-2</v>
      </c>
      <c r="BD33" s="45">
        <v>3.112636462408307E-4</v>
      </c>
      <c r="BE33" s="45">
        <v>2.3843546561778103E-2</v>
      </c>
      <c r="BF33" s="45">
        <v>2.3381819246251285E-2</v>
      </c>
      <c r="BG33" s="45">
        <v>7.3078286238391271E-2</v>
      </c>
      <c r="BH33" s="45">
        <v>0.18257418583505533</v>
      </c>
      <c r="BI33" s="40">
        <v>0.63115740740740744</v>
      </c>
      <c r="BJ33">
        <v>13</v>
      </c>
      <c r="BK33">
        <v>49</v>
      </c>
      <c r="BL33" s="28">
        <v>0.98071991825245353</v>
      </c>
      <c r="BM33" s="29">
        <v>74.824825047254677</v>
      </c>
      <c r="BN33" s="30">
        <v>5308.9381987504985</v>
      </c>
      <c r="BO33" s="30">
        <v>5308.9381987504985</v>
      </c>
    </row>
    <row r="34" spans="1:67">
      <c r="A34" s="46">
        <v>39840</v>
      </c>
      <c r="B34" s="47">
        <v>2712</v>
      </c>
      <c r="C34" s="48">
        <v>0.63472222222222219</v>
      </c>
      <c r="D34" s="48">
        <v>0.63611111111111118</v>
      </c>
      <c r="E34" s="49">
        <v>0.45</v>
      </c>
      <c r="F34" s="47">
        <v>12</v>
      </c>
      <c r="G34" s="47">
        <v>63.2</v>
      </c>
      <c r="H34" s="47">
        <v>63.2</v>
      </c>
      <c r="I34" s="47">
        <v>541</v>
      </c>
      <c r="J34" s="47">
        <v>88</v>
      </c>
      <c r="K34" s="47">
        <v>3400</v>
      </c>
      <c r="L34" s="47">
        <v>63.2</v>
      </c>
      <c r="M34" s="47">
        <v>63.2</v>
      </c>
      <c r="N34" s="47">
        <v>531</v>
      </c>
      <c r="O34" s="47">
        <v>88</v>
      </c>
      <c r="P34" s="47">
        <v>3500</v>
      </c>
      <c r="Q34" s="35">
        <f t="shared" si="6"/>
        <v>63.2</v>
      </c>
      <c r="R34" s="35">
        <f t="shared" si="7"/>
        <v>3500</v>
      </c>
      <c r="S34" s="50">
        <v>2712</v>
      </c>
      <c r="T34" s="51">
        <v>0.45</v>
      </c>
      <c r="U34" s="35">
        <v>-4</v>
      </c>
      <c r="V34" s="52" t="s">
        <v>56</v>
      </c>
      <c r="W34" s="40">
        <f t="shared" si="8"/>
        <v>0.63530092592592591</v>
      </c>
      <c r="X34" s="40">
        <v>0.63564814814814818</v>
      </c>
      <c r="Y34" s="42">
        <v>29134.033333333333</v>
      </c>
      <c r="Z34" s="43">
        <v>33.135999999999996</v>
      </c>
      <c r="AA34" s="43">
        <v>16.545999999999999</v>
      </c>
      <c r="AB34" s="43">
        <v>79.239650000000026</v>
      </c>
      <c r="AC34" s="43">
        <v>68.498850000000004</v>
      </c>
      <c r="AD34" s="43">
        <v>10.740800000000002</v>
      </c>
      <c r="AE34" s="43">
        <v>3.3023333333333325</v>
      </c>
      <c r="AF34" s="43">
        <v>14.928000000000001</v>
      </c>
      <c r="AG34" s="43">
        <v>1.3699999999999993E-2</v>
      </c>
      <c r="AH34" s="43">
        <v>2.3078366666666668</v>
      </c>
      <c r="AI34" s="43">
        <v>0.13573000000000002</v>
      </c>
      <c r="AJ34" s="43">
        <v>9.3397833333333331</v>
      </c>
      <c r="AK34" s="43">
        <v>8.0737699999999997</v>
      </c>
      <c r="AL34" s="44">
        <v>99.932209999999984</v>
      </c>
      <c r="AM34" s="43">
        <v>2.44123</v>
      </c>
      <c r="AN34" s="43">
        <v>2.9528833333333324</v>
      </c>
      <c r="AO34" s="43">
        <v>8.8765633333333316</v>
      </c>
      <c r="AP34" s="42">
        <v>3188</v>
      </c>
      <c r="AQ34" s="45">
        <v>97.300275838141687</v>
      </c>
      <c r="AR34" s="45">
        <v>0.39260052523449929</v>
      </c>
      <c r="AS34" s="45">
        <v>9.8911315206411152E-2</v>
      </c>
      <c r="AT34" s="45">
        <v>0.19291176963075363</v>
      </c>
      <c r="AU34" s="45">
        <v>0.24051647552714497</v>
      </c>
      <c r="AV34" s="45">
        <v>5.8163799619754007E-2</v>
      </c>
      <c r="AW34" s="45">
        <v>4.7755363181989044E-2</v>
      </c>
      <c r="AX34" s="45">
        <v>0.13468737749009715</v>
      </c>
      <c r="AY34" s="45">
        <v>4.5485882614734326E-5</v>
      </c>
      <c r="AZ34" s="45">
        <v>3.148768213820733E-2</v>
      </c>
      <c r="BA34" s="45">
        <v>2.0583136720174113E-3</v>
      </c>
      <c r="BB34" s="45">
        <v>2.7204564567978737E-2</v>
      </c>
      <c r="BC34" s="45">
        <v>2.7156699179849218E-2</v>
      </c>
      <c r="BD34" s="45">
        <v>8.0915025670805099E-4</v>
      </c>
      <c r="BE34" s="45">
        <v>2.4208307921327207E-2</v>
      </c>
      <c r="BF34" s="45">
        <v>8.7777572869444306E-3</v>
      </c>
      <c r="BG34" s="45">
        <v>2.5860320868123468E-2</v>
      </c>
      <c r="BH34" s="45">
        <v>0</v>
      </c>
      <c r="BI34" s="40">
        <v>0.63564814814814818</v>
      </c>
      <c r="BJ34">
        <v>13</v>
      </c>
      <c r="BK34">
        <v>49</v>
      </c>
      <c r="BL34" s="28">
        <v>0.98071991825245353</v>
      </c>
      <c r="BM34" s="29">
        <v>63.818204358792116</v>
      </c>
      <c r="BN34" s="30">
        <v>3792.0987133932131</v>
      </c>
      <c r="BO34" s="30">
        <v>3792.0987133932131</v>
      </c>
    </row>
    <row r="35" spans="1:67">
      <c r="A35" s="46">
        <v>39840</v>
      </c>
      <c r="B35" s="47">
        <v>2713</v>
      </c>
      <c r="C35" s="48">
        <v>0.63749999999999996</v>
      </c>
      <c r="D35" s="48">
        <v>0.64027777777777783</v>
      </c>
      <c r="E35" s="49">
        <v>0.3</v>
      </c>
      <c r="F35" s="47">
        <v>12</v>
      </c>
      <c r="G35" s="47">
        <v>52.5</v>
      </c>
      <c r="H35" s="47">
        <v>52.5</v>
      </c>
      <c r="I35" s="47">
        <v>482</v>
      </c>
      <c r="J35" s="47">
        <v>81</v>
      </c>
      <c r="K35" s="47">
        <v>2300</v>
      </c>
      <c r="L35" s="47">
        <v>52.5</v>
      </c>
      <c r="M35" s="47">
        <v>52.5</v>
      </c>
      <c r="N35" s="47">
        <v>473</v>
      </c>
      <c r="O35" s="47">
        <v>81</v>
      </c>
      <c r="P35" s="47">
        <v>2500</v>
      </c>
      <c r="Q35" s="35">
        <f t="shared" si="6"/>
        <v>52.5</v>
      </c>
      <c r="R35" s="35">
        <f t="shared" si="7"/>
        <v>2500</v>
      </c>
      <c r="S35" s="50">
        <v>2713</v>
      </c>
      <c r="T35" s="51">
        <v>0.3</v>
      </c>
      <c r="U35" s="35">
        <v>-4</v>
      </c>
      <c r="V35" s="52" t="s">
        <v>56</v>
      </c>
      <c r="W35" s="40">
        <f t="shared" si="8"/>
        <v>0.63796296296296295</v>
      </c>
      <c r="X35" s="40">
        <v>0.63831018518518523</v>
      </c>
      <c r="Y35" s="42">
        <v>26280.799999999999</v>
      </c>
      <c r="Z35" s="43">
        <v>78.775999999999996</v>
      </c>
      <c r="AA35" s="43">
        <v>16.933333333333334</v>
      </c>
      <c r="AB35" s="43">
        <v>54.237050000000004</v>
      </c>
      <c r="AC35" s="43">
        <v>43.732850000000006</v>
      </c>
      <c r="AD35" s="43">
        <v>10.504200000000001</v>
      </c>
      <c r="AE35" s="43">
        <v>3.7826666666666671</v>
      </c>
      <c r="AF35" s="43">
        <v>13.106333333333337</v>
      </c>
      <c r="AG35" s="43">
        <v>1.2383333333333336E-2</v>
      </c>
      <c r="AH35" s="43">
        <v>6.0779466666666666</v>
      </c>
      <c r="AI35" s="43">
        <v>0.17179333333333335</v>
      </c>
      <c r="AJ35" s="43">
        <v>7.0636166666666673</v>
      </c>
      <c r="AK35" s="43">
        <v>5.6955666666666662</v>
      </c>
      <c r="AL35" s="44">
        <v>99.840033333333338</v>
      </c>
      <c r="AM35" s="43">
        <v>2.3681666666666668</v>
      </c>
      <c r="AN35" s="43">
        <v>2.6984599999999999</v>
      </c>
      <c r="AO35" s="43">
        <v>6.7132833333333339</v>
      </c>
      <c r="AP35" s="42">
        <v>3185.8333333333335</v>
      </c>
      <c r="AQ35" s="45">
        <v>186.16536957114204</v>
      </c>
      <c r="AR35" s="45">
        <v>0.45000076628415775</v>
      </c>
      <c r="AS35" s="45">
        <v>3.8086411128428296E-2</v>
      </c>
      <c r="AT35" s="45">
        <v>8.084898118480395E-2</v>
      </c>
      <c r="AU35" s="45">
        <v>0.13644382133064972</v>
      </c>
      <c r="AV35" s="45">
        <v>7.081832024807283E-2</v>
      </c>
      <c r="AW35" s="45">
        <v>4.5632212860814814E-2</v>
      </c>
      <c r="AX35" s="45">
        <v>5.2946513892166161E-2</v>
      </c>
      <c r="AY35" s="45">
        <v>8.7428131404711728E-5</v>
      </c>
      <c r="AZ35" s="45">
        <v>5.1938841577068476E-2</v>
      </c>
      <c r="BA35" s="45">
        <v>2.6487385850540311E-3</v>
      </c>
      <c r="BB35" s="45">
        <v>5.0016770176117706E-2</v>
      </c>
      <c r="BC35" s="45">
        <v>4.1297134686722983E-2</v>
      </c>
      <c r="BD35" s="45">
        <v>1.3921784797714194E-3</v>
      </c>
      <c r="BE35" s="45">
        <v>2.1446458325622062E-2</v>
      </c>
      <c r="BF35" s="45">
        <v>1.6926954631694625E-2</v>
      </c>
      <c r="BG35" s="45">
        <v>4.7532508536959131E-2</v>
      </c>
      <c r="BH35" s="45">
        <v>0.37904902178945149</v>
      </c>
      <c r="BI35" s="40">
        <v>0.63831018518518523</v>
      </c>
      <c r="BJ35">
        <v>13</v>
      </c>
      <c r="BK35">
        <v>49</v>
      </c>
      <c r="BL35" s="28">
        <v>0.98071991825245353</v>
      </c>
      <c r="BM35" s="29">
        <v>53.013540013237119</v>
      </c>
      <c r="BN35" s="30">
        <v>2708.6419381380097</v>
      </c>
      <c r="BO35" s="30">
        <v>2708.6419381380097</v>
      </c>
    </row>
    <row r="36" spans="1:67">
      <c r="A36" s="46">
        <v>39840</v>
      </c>
      <c r="B36" s="47">
        <v>2714</v>
      </c>
      <c r="C36" s="48">
        <v>0.64166666666666672</v>
      </c>
      <c r="D36" s="48">
        <v>0.64444444444444449</v>
      </c>
      <c r="E36" s="49">
        <v>7.0000000000000007E-2</v>
      </c>
      <c r="F36" s="47">
        <v>12</v>
      </c>
      <c r="G36" s="47">
        <v>25</v>
      </c>
      <c r="H36" s="47">
        <v>25</v>
      </c>
      <c r="I36" s="47">
        <v>416</v>
      </c>
      <c r="J36" s="47">
        <v>62</v>
      </c>
      <c r="K36" s="47">
        <v>900</v>
      </c>
      <c r="L36" s="47">
        <v>25</v>
      </c>
      <c r="M36" s="47">
        <v>25</v>
      </c>
      <c r="N36" s="47">
        <v>436</v>
      </c>
      <c r="O36" s="47">
        <v>62</v>
      </c>
      <c r="P36" s="47">
        <v>1100</v>
      </c>
      <c r="Q36" s="35">
        <f t="shared" si="6"/>
        <v>25</v>
      </c>
      <c r="R36" s="35">
        <f t="shared" si="7"/>
        <v>1100</v>
      </c>
      <c r="S36" s="50">
        <v>2714</v>
      </c>
      <c r="T36" s="51">
        <v>7.0000000000000007E-2</v>
      </c>
      <c r="U36" s="35">
        <v>-4</v>
      </c>
      <c r="V36" s="52" t="s">
        <v>56</v>
      </c>
      <c r="W36" s="40">
        <f t="shared" si="8"/>
        <v>0.64219907407407406</v>
      </c>
      <c r="X36" s="40">
        <v>0.64254629629629634</v>
      </c>
      <c r="Y36" s="42">
        <v>24040.6</v>
      </c>
      <c r="Z36" s="43">
        <v>566.91633333333334</v>
      </c>
      <c r="AA36" s="43">
        <v>17.200333333333333</v>
      </c>
      <c r="AB36" s="43">
        <v>21.768950000000004</v>
      </c>
      <c r="AC36" s="43">
        <v>4.9790999999999999</v>
      </c>
      <c r="AD36" s="43">
        <v>16.789850000000005</v>
      </c>
      <c r="AE36" s="43">
        <v>68.471333333333348</v>
      </c>
      <c r="AF36" s="43">
        <v>11.806666666666667</v>
      </c>
      <c r="AG36" s="43">
        <v>1.1600000000000001E-2</v>
      </c>
      <c r="AH36" s="43">
        <v>46.767133333333327</v>
      </c>
      <c r="AI36" s="43">
        <v>3.3190533333333323</v>
      </c>
      <c r="AJ36" s="43">
        <v>3.0260999999999996</v>
      </c>
      <c r="AK36" s="43">
        <v>0.69214333333333344</v>
      </c>
      <c r="AL36" s="44">
        <v>98.569443333333325</v>
      </c>
      <c r="AM36" s="43">
        <v>2.2764733333333331</v>
      </c>
      <c r="AN36" s="43">
        <v>2.532386666666667</v>
      </c>
      <c r="AO36" s="43">
        <v>2.8760166666666671</v>
      </c>
      <c r="AP36" s="42">
        <v>3116.0666666666666</v>
      </c>
      <c r="AQ36" s="45">
        <v>163.29719046517428</v>
      </c>
      <c r="AR36" s="45">
        <v>1.8891550443733143</v>
      </c>
      <c r="AS36" s="45">
        <v>5.827895659334674E-2</v>
      </c>
      <c r="AT36" s="45">
        <v>5.9568469731955273E-2</v>
      </c>
      <c r="AU36" s="45">
        <v>6.0563218608953244E-2</v>
      </c>
      <c r="AV36" s="45">
        <v>3.8749894326886226E-2</v>
      </c>
      <c r="AW36" s="45">
        <v>0.96725966749623959</v>
      </c>
      <c r="AX36" s="45">
        <v>0.13215281993254946</v>
      </c>
      <c r="AY36" s="45">
        <v>8.3045479853740105E-5</v>
      </c>
      <c r="AZ36" s="45">
        <v>0.35664497785649857</v>
      </c>
      <c r="BA36" s="45">
        <v>4.8692113171000001E-2</v>
      </c>
      <c r="BB36" s="45">
        <v>2.0101535367676091E-2</v>
      </c>
      <c r="BC36" s="45">
        <v>9.5129923256831155E-3</v>
      </c>
      <c r="BD36" s="45">
        <v>9.4236563419177449E-3</v>
      </c>
      <c r="BE36" s="45">
        <v>2.7874087996007997E-2</v>
      </c>
      <c r="BF36" s="45">
        <v>1.485652610188839E-2</v>
      </c>
      <c r="BG36" s="45">
        <v>1.9110551036522715E-2</v>
      </c>
      <c r="BH36" s="45">
        <v>0.25370813170246242</v>
      </c>
      <c r="BI36" s="40">
        <v>0.64254629629629634</v>
      </c>
      <c r="BJ36">
        <v>13</v>
      </c>
      <c r="BK36">
        <v>49</v>
      </c>
      <c r="BL36" s="28">
        <v>0.98071991825245353</v>
      </c>
      <c r="BM36" s="29">
        <v>25.244542863446245</v>
      </c>
      <c r="BN36" s="30">
        <v>1191.8024527807243</v>
      </c>
      <c r="BO36" s="30">
        <v>1191.8024527807243</v>
      </c>
    </row>
    <row r="37" spans="1:67">
      <c r="A37" s="46">
        <v>39840</v>
      </c>
      <c r="B37" s="47">
        <v>2715</v>
      </c>
      <c r="C37" s="48">
        <v>0.64583333333333337</v>
      </c>
      <c r="D37" s="48">
        <v>0.65486111111111112</v>
      </c>
      <c r="E37" s="49">
        <v>0.04</v>
      </c>
      <c r="F37" s="47">
        <v>12</v>
      </c>
      <c r="G37" s="47">
        <v>21</v>
      </c>
      <c r="H37" s="47">
        <v>21</v>
      </c>
      <c r="I37" s="47">
        <v>433</v>
      </c>
      <c r="J37" s="47">
        <v>58</v>
      </c>
      <c r="K37" s="47">
        <v>900</v>
      </c>
      <c r="L37" s="47">
        <v>21</v>
      </c>
      <c r="M37" s="47">
        <v>21</v>
      </c>
      <c r="N37" s="47">
        <v>459</v>
      </c>
      <c r="O37" s="47">
        <v>58</v>
      </c>
      <c r="P37" s="47">
        <v>1100</v>
      </c>
      <c r="Q37" s="35">
        <f t="shared" si="6"/>
        <v>21</v>
      </c>
      <c r="R37" s="35">
        <f t="shared" si="7"/>
        <v>1100</v>
      </c>
      <c r="S37" s="50">
        <v>2715</v>
      </c>
      <c r="T37" s="51">
        <v>0.04</v>
      </c>
      <c r="U37" s="35">
        <v>-4</v>
      </c>
      <c r="V37" s="52" t="s">
        <v>56</v>
      </c>
      <c r="W37" s="40">
        <f t="shared" si="8"/>
        <v>0.64637731481481475</v>
      </c>
      <c r="X37" s="40">
        <v>0.64672453703703703</v>
      </c>
      <c r="Y37" s="42">
        <v>25036.3</v>
      </c>
      <c r="Z37" s="43">
        <v>933.11799999999994</v>
      </c>
      <c r="AA37" s="43">
        <v>17.013000000000002</v>
      </c>
      <c r="AB37" s="43">
        <v>18.440800000000003</v>
      </c>
      <c r="AC37" s="43">
        <v>3.2910500000000007</v>
      </c>
      <c r="AD37" s="43">
        <v>15.149750000000001</v>
      </c>
      <c r="AE37" s="43">
        <v>189.95533333333336</v>
      </c>
      <c r="AF37" s="43">
        <v>12.589</v>
      </c>
      <c r="AG37" s="43">
        <v>1.2300000000000004E-2</v>
      </c>
      <c r="AH37" s="43">
        <v>72.551993333333328</v>
      </c>
      <c r="AI37" s="43">
        <v>8.6884300000000003</v>
      </c>
      <c r="AJ37" s="43">
        <v>2.4188800000000001</v>
      </c>
      <c r="AK37" s="43">
        <v>0.43166666666666675</v>
      </c>
      <c r="AL37" s="44">
        <v>97.426770000000005</v>
      </c>
      <c r="AM37" s="43">
        <v>2.2900666666666663</v>
      </c>
      <c r="AN37" s="43">
        <v>2.6439633333333332</v>
      </c>
      <c r="AO37" s="43">
        <v>2.2989066666666669</v>
      </c>
      <c r="AP37" s="42">
        <v>3058.2666666666669</v>
      </c>
      <c r="AQ37" s="45">
        <v>259.2606397244258</v>
      </c>
      <c r="AR37" s="45">
        <v>1.4545253996772898</v>
      </c>
      <c r="AS37" s="45">
        <v>3.4854376858680279E-2</v>
      </c>
      <c r="AT37" s="45">
        <v>1.5824250268234339E-2</v>
      </c>
      <c r="AU37" s="45">
        <v>1.4243782672716828E-2</v>
      </c>
      <c r="AV37" s="45">
        <v>2.4521542253348468E-2</v>
      </c>
      <c r="AW37" s="45">
        <v>2.3279808230818757</v>
      </c>
      <c r="AX37" s="45">
        <v>0.1533611918719234</v>
      </c>
      <c r="AY37" s="45">
        <v>1.2865350418053521E-4</v>
      </c>
      <c r="AZ37" s="45">
        <v>0.76445755793459624</v>
      </c>
      <c r="BA37" s="45">
        <v>0.12589526065413773</v>
      </c>
      <c r="BB37" s="45">
        <v>2.4213794871291168E-2</v>
      </c>
      <c r="BC37" s="45">
        <v>3.8318387891124951E-3</v>
      </c>
      <c r="BD37" s="45">
        <v>2.7002926405906427E-2</v>
      </c>
      <c r="BE37" s="45">
        <v>3.826661760579976E-2</v>
      </c>
      <c r="BF37" s="45">
        <v>2.3497901349186324E-2</v>
      </c>
      <c r="BG37" s="45">
        <v>2.3015945497120813E-2</v>
      </c>
      <c r="BH37" s="45">
        <v>1.0148325268098499</v>
      </c>
      <c r="BI37" s="40">
        <v>0.64672453703703703</v>
      </c>
      <c r="BJ37">
        <v>13</v>
      </c>
      <c r="BK37">
        <v>49</v>
      </c>
      <c r="BL37" s="28">
        <v>0.98071991825245353</v>
      </c>
      <c r="BM37" s="29">
        <v>21.205416005294847</v>
      </c>
      <c r="BN37" s="30">
        <v>1191.8024527807243</v>
      </c>
      <c r="BO37" s="30">
        <v>1191.8024527807243</v>
      </c>
    </row>
    <row r="38" spans="1:67">
      <c r="A38" s="31">
        <v>39841</v>
      </c>
      <c r="B38" s="32">
        <v>2801</v>
      </c>
      <c r="C38" s="33">
        <v>0.25347222222222221</v>
      </c>
      <c r="D38" s="33">
        <v>0.26250000000000001</v>
      </c>
      <c r="E38" s="34">
        <v>0.04</v>
      </c>
      <c r="F38" s="32">
        <v>12</v>
      </c>
      <c r="G38" s="32">
        <v>21</v>
      </c>
      <c r="H38" s="32">
        <v>21</v>
      </c>
      <c r="I38" s="32">
        <v>418</v>
      </c>
      <c r="J38" s="32">
        <v>58</v>
      </c>
      <c r="K38" s="32">
        <v>800</v>
      </c>
      <c r="L38" s="32">
        <v>21</v>
      </c>
      <c r="M38" s="32">
        <v>21</v>
      </c>
      <c r="N38" s="32">
        <v>447</v>
      </c>
      <c r="O38" s="32">
        <v>58</v>
      </c>
      <c r="P38" s="32">
        <v>1000</v>
      </c>
      <c r="Q38" s="35">
        <f t="shared" si="6"/>
        <v>21</v>
      </c>
      <c r="R38" s="35">
        <f t="shared" si="7"/>
        <v>1000</v>
      </c>
      <c r="S38" s="36">
        <v>2801</v>
      </c>
      <c r="T38" s="37">
        <v>0.04</v>
      </c>
      <c r="U38" s="38">
        <v>-4</v>
      </c>
      <c r="V38" s="39" t="s">
        <v>56</v>
      </c>
      <c r="W38" s="40">
        <f t="shared" si="8"/>
        <v>0.25793981481481482</v>
      </c>
      <c r="X38" s="41">
        <v>0.25828703703703704</v>
      </c>
      <c r="Y38" s="42">
        <v>24598.366666666665</v>
      </c>
      <c r="Z38" s="43">
        <v>1261.0670166666669</v>
      </c>
      <c r="AA38" s="43">
        <v>17.273333333333326</v>
      </c>
      <c r="AB38" s="43">
        <v>14.093449999999997</v>
      </c>
      <c r="AC38" s="43">
        <v>4.1517000000000008</v>
      </c>
      <c r="AD38" s="43">
        <v>9.9417500000000008</v>
      </c>
      <c r="AE38" s="43">
        <v>436.78933333333339</v>
      </c>
      <c r="AF38" s="43">
        <v>12.834999999999999</v>
      </c>
      <c r="AG38" s="43">
        <v>1.2379999999999999E-2</v>
      </c>
      <c r="AH38" s="43">
        <v>97.506306666666674</v>
      </c>
      <c r="AI38" s="43">
        <v>19.88476666666666</v>
      </c>
      <c r="AJ38" s="43">
        <v>1.839893333333334</v>
      </c>
      <c r="AK38" s="43">
        <v>0.54198333333333315</v>
      </c>
      <c r="AL38" s="44">
        <v>95.720923333333346</v>
      </c>
      <c r="AM38" s="43">
        <v>2.3206133333333332</v>
      </c>
      <c r="AN38" s="43">
        <v>2.7243200000000001</v>
      </c>
      <c r="AO38" s="43">
        <v>1.7737566666666664</v>
      </c>
      <c r="AP38" s="42">
        <v>2988</v>
      </c>
      <c r="AQ38" s="45">
        <v>256.20324412245077</v>
      </c>
      <c r="AR38" s="45">
        <v>1.7259551982500605</v>
      </c>
      <c r="AS38" s="45">
        <v>1.3217891045024894E-2</v>
      </c>
      <c r="AT38" s="45">
        <v>4.2956142429387015E-2</v>
      </c>
      <c r="AU38" s="45">
        <v>0.10197291729701405</v>
      </c>
      <c r="AV38" s="45">
        <v>5.9530164767463707E-2</v>
      </c>
      <c r="AW38" s="45">
        <v>8.4055461712332686</v>
      </c>
      <c r="AX38" s="45">
        <v>0.11877971497579877</v>
      </c>
      <c r="AY38" s="45">
        <v>1.18612670137896E-4</v>
      </c>
      <c r="AZ38" s="45">
        <v>0.96892616669497933</v>
      </c>
      <c r="BA38" s="45">
        <v>0.44727904222032283</v>
      </c>
      <c r="BB38" s="45">
        <v>1.7791569745893365E-2</v>
      </c>
      <c r="BC38" s="45">
        <v>1.3756730849957077E-2</v>
      </c>
      <c r="BD38" s="45">
        <v>5.9564590750414877E-2</v>
      </c>
      <c r="BE38" s="45">
        <v>3.1063680237297338E-2</v>
      </c>
      <c r="BF38" s="45">
        <v>2.3397824832589686E-2</v>
      </c>
      <c r="BG38" s="45">
        <v>1.7159810370572945E-2</v>
      </c>
      <c r="BH38" s="45">
        <v>2.1009029257555607</v>
      </c>
      <c r="BI38" s="41">
        <v>0.25828703703703704</v>
      </c>
      <c r="BJ38">
        <v>19</v>
      </c>
      <c r="BK38">
        <v>24</v>
      </c>
      <c r="BL38" s="28">
        <v>0.93251971388358701</v>
      </c>
      <c r="BM38" s="29">
        <v>21.746545799802792</v>
      </c>
      <c r="BN38" s="30">
        <v>1111.1049356122417</v>
      </c>
      <c r="BO38" s="30">
        <v>1111.1049356122417</v>
      </c>
    </row>
    <row r="39" spans="1:67">
      <c r="A39" s="31">
        <v>39841</v>
      </c>
      <c r="B39" s="32">
        <v>2801</v>
      </c>
      <c r="C39" s="33">
        <v>0.25347222222222221</v>
      </c>
      <c r="D39" s="33">
        <v>0.26250000000000001</v>
      </c>
      <c r="E39" s="34">
        <v>0.04</v>
      </c>
      <c r="F39" s="32">
        <v>12</v>
      </c>
      <c r="G39" s="32">
        <v>21</v>
      </c>
      <c r="H39" s="32">
        <v>21</v>
      </c>
      <c r="I39" s="32">
        <v>418</v>
      </c>
      <c r="J39" s="32">
        <v>58</v>
      </c>
      <c r="K39" s="32">
        <v>800</v>
      </c>
      <c r="L39" s="32">
        <v>21</v>
      </c>
      <c r="M39" s="32">
        <v>21</v>
      </c>
      <c r="N39" s="32">
        <v>447</v>
      </c>
      <c r="O39" s="32">
        <v>58</v>
      </c>
      <c r="P39" s="32">
        <v>1000</v>
      </c>
      <c r="Q39" s="35">
        <f t="shared" si="6"/>
        <v>21</v>
      </c>
      <c r="R39" s="35">
        <f t="shared" si="7"/>
        <v>1000</v>
      </c>
      <c r="S39" s="36">
        <v>2801</v>
      </c>
      <c r="T39" s="37">
        <v>0.04</v>
      </c>
      <c r="U39" s="38">
        <v>-4</v>
      </c>
      <c r="V39" s="39" t="s">
        <v>56</v>
      </c>
      <c r="W39" s="40">
        <f t="shared" si="8"/>
        <v>0.2583333333333333</v>
      </c>
      <c r="X39" s="41">
        <v>0.25868055555555552</v>
      </c>
      <c r="Y39" s="42">
        <v>24646.966666666667</v>
      </c>
      <c r="Z39" s="43">
        <v>1260.4606733333337</v>
      </c>
      <c r="AA39" s="43">
        <v>17.268999999999995</v>
      </c>
      <c r="AB39" s="43">
        <v>13.992299999999998</v>
      </c>
      <c r="AC39" s="43">
        <v>3.9934999999999996</v>
      </c>
      <c r="AD39" s="43">
        <v>9.9987999999999975</v>
      </c>
      <c r="AE39" s="43">
        <v>441.11133333333333</v>
      </c>
      <c r="AF39" s="43">
        <v>12.808666666666671</v>
      </c>
      <c r="AG39" s="43">
        <v>1.2410000000000004E-2</v>
      </c>
      <c r="AH39" s="43">
        <v>97.259443333333323</v>
      </c>
      <c r="AI39" s="43">
        <v>20.04069333333333</v>
      </c>
      <c r="AJ39" s="43">
        <v>1.8230100000000002</v>
      </c>
      <c r="AK39" s="43">
        <v>0.52029666666666674</v>
      </c>
      <c r="AL39" s="44">
        <v>95.711116666666655</v>
      </c>
      <c r="AM39" s="43">
        <v>2.3111666666666668</v>
      </c>
      <c r="AN39" s="43">
        <v>2.7282433333333334</v>
      </c>
      <c r="AO39" s="43">
        <v>1.7574933333333336</v>
      </c>
      <c r="AP39" s="42">
        <v>2987.9333333333334</v>
      </c>
      <c r="AQ39" s="45">
        <v>197.9687337441128</v>
      </c>
      <c r="AR39" s="45">
        <v>1.1693838696477457</v>
      </c>
      <c r="AS39" s="45">
        <v>8.4486277196256752E-3</v>
      </c>
      <c r="AT39" s="45">
        <v>9.7879235936869733E-3</v>
      </c>
      <c r="AU39" s="45">
        <v>2.748228269392794E-2</v>
      </c>
      <c r="AV39" s="45">
        <v>3.226709651086352E-2</v>
      </c>
      <c r="AW39" s="45">
        <v>3.5283685136051144</v>
      </c>
      <c r="AX39" s="45">
        <v>8.544945403805855E-2</v>
      </c>
      <c r="AY39" s="45">
        <v>8.8473646962790813E-5</v>
      </c>
      <c r="AZ39" s="45">
        <v>0.74252061932805979</v>
      </c>
      <c r="BA39" s="45">
        <v>0.21364121701893249</v>
      </c>
      <c r="BB39" s="45">
        <v>1.3560244886406381E-2</v>
      </c>
      <c r="BC39" s="45">
        <v>4.704911837888028E-3</v>
      </c>
      <c r="BD39" s="45">
        <v>3.5435663735393426E-2</v>
      </c>
      <c r="BE39" s="45">
        <v>2.1272620144591775E-2</v>
      </c>
      <c r="BF39" s="45">
        <v>1.7956243431211352E-2</v>
      </c>
      <c r="BG39" s="45">
        <v>1.3077222454574843E-2</v>
      </c>
      <c r="BH39" s="45">
        <v>1.4125870942531562</v>
      </c>
      <c r="BI39" s="41">
        <v>0.25868055555555552</v>
      </c>
      <c r="BJ39">
        <v>19</v>
      </c>
      <c r="BK39">
        <v>24</v>
      </c>
      <c r="BL39" s="28">
        <v>0.93251971388358701</v>
      </c>
      <c r="BM39" s="29">
        <v>21.746545799802792</v>
      </c>
      <c r="BN39" s="30">
        <v>1111.1049356122417</v>
      </c>
      <c r="BO39" s="30">
        <v>1111.1049356122417</v>
      </c>
    </row>
    <row r="40" spans="1:67">
      <c r="A40" s="31">
        <v>39841</v>
      </c>
      <c r="B40" s="32">
        <v>2801</v>
      </c>
      <c r="C40" s="33">
        <v>0.25347222222222221</v>
      </c>
      <c r="D40" s="33">
        <v>0.26250000000000001</v>
      </c>
      <c r="E40" s="34">
        <v>0.04</v>
      </c>
      <c r="F40" s="32">
        <v>12</v>
      </c>
      <c r="G40" s="32">
        <v>21</v>
      </c>
      <c r="H40" s="32">
        <v>21</v>
      </c>
      <c r="I40" s="32">
        <v>418</v>
      </c>
      <c r="J40" s="32">
        <v>58</v>
      </c>
      <c r="K40" s="32">
        <v>800</v>
      </c>
      <c r="L40" s="32">
        <v>21</v>
      </c>
      <c r="M40" s="32">
        <v>21</v>
      </c>
      <c r="N40" s="32">
        <v>447</v>
      </c>
      <c r="O40" s="32">
        <v>58</v>
      </c>
      <c r="P40" s="32">
        <v>1000</v>
      </c>
      <c r="Q40" s="35">
        <f t="shared" si="6"/>
        <v>21</v>
      </c>
      <c r="R40" s="35">
        <f t="shared" si="7"/>
        <v>1000</v>
      </c>
      <c r="S40" s="36">
        <v>2801</v>
      </c>
      <c r="T40" s="37">
        <v>0.04</v>
      </c>
      <c r="U40" s="38">
        <v>-4</v>
      </c>
      <c r="V40" s="39" t="s">
        <v>56</v>
      </c>
      <c r="W40" s="40">
        <f t="shared" si="8"/>
        <v>0.2622916666666667</v>
      </c>
      <c r="X40" s="41">
        <v>0.26263888888888892</v>
      </c>
      <c r="Y40" s="42">
        <v>24263.866666666665</v>
      </c>
      <c r="Z40" s="43">
        <v>1202.5373233333332</v>
      </c>
      <c r="AA40" s="43">
        <v>17.329999999999988</v>
      </c>
      <c r="AB40" s="43">
        <v>13.7165</v>
      </c>
      <c r="AC40" s="43">
        <v>3.5602000000000014</v>
      </c>
      <c r="AD40" s="43">
        <v>10.156299999999998</v>
      </c>
      <c r="AE40" s="43">
        <v>439.4696666666668</v>
      </c>
      <c r="AF40" s="43">
        <v>12.121333333333331</v>
      </c>
      <c r="AG40" s="43">
        <v>1.2193333333333329E-2</v>
      </c>
      <c r="AH40" s="43">
        <v>94.39145000000002</v>
      </c>
      <c r="AI40" s="43">
        <v>20.302583333333335</v>
      </c>
      <c r="AJ40" s="43">
        <v>1.8171733333333333</v>
      </c>
      <c r="AK40" s="43">
        <v>0.4716566666666665</v>
      </c>
      <c r="AL40" s="44">
        <v>95.752306666666655</v>
      </c>
      <c r="AM40" s="43">
        <v>2.2240566666666672</v>
      </c>
      <c r="AN40" s="43">
        <v>2.6883666666666666</v>
      </c>
      <c r="AO40" s="43">
        <v>1.7518733333333329</v>
      </c>
      <c r="AP40" s="42">
        <v>2992.3333333333335</v>
      </c>
      <c r="AQ40" s="45">
        <v>97.726477312106312</v>
      </c>
      <c r="AR40" s="45">
        <v>3.1373488099790499</v>
      </c>
      <c r="AS40" s="45">
        <v>1.0504514628778047E-2</v>
      </c>
      <c r="AT40" s="45">
        <v>7.9600294575784651E-3</v>
      </c>
      <c r="AU40" s="45">
        <v>1.5824250268234641E-2</v>
      </c>
      <c r="AV40" s="45">
        <v>2.080600046074247E-2</v>
      </c>
      <c r="AW40" s="45">
        <v>3.7988305671654627</v>
      </c>
      <c r="AX40" s="45">
        <v>0.11643359313062998</v>
      </c>
      <c r="AY40" s="45">
        <v>5.2083045976219023E-5</v>
      </c>
      <c r="AZ40" s="45">
        <v>0.41839250895429259</v>
      </c>
      <c r="BA40" s="45">
        <v>0.2046188889440291</v>
      </c>
      <c r="BB40" s="45">
        <v>6.6909065069732862E-3</v>
      </c>
      <c r="BC40" s="45">
        <v>2.5165224134649153E-3</v>
      </c>
      <c r="BD40" s="45">
        <v>2.5527144893951657E-2</v>
      </c>
      <c r="BE40" s="45">
        <v>2.1838082575508157E-2</v>
      </c>
      <c r="BF40" s="45">
        <v>9.0043029305086984E-3</v>
      </c>
      <c r="BG40" s="45">
        <v>6.4600594282167353E-3</v>
      </c>
      <c r="BH40" s="45">
        <v>0.92226607475482858</v>
      </c>
      <c r="BI40" s="41">
        <v>0.26263888888888892</v>
      </c>
      <c r="BJ40">
        <v>19</v>
      </c>
      <c r="BK40">
        <v>24</v>
      </c>
      <c r="BL40" s="28">
        <v>0.93251971388358701</v>
      </c>
      <c r="BM40" s="29">
        <v>21.746545799802792</v>
      </c>
      <c r="BN40" s="30">
        <v>1111.1049356122417</v>
      </c>
      <c r="BO40" s="30">
        <v>1111.1049356122417</v>
      </c>
    </row>
    <row r="41" spans="1:67">
      <c r="A41" s="31">
        <v>39841</v>
      </c>
      <c r="B41" s="32">
        <v>2802</v>
      </c>
      <c r="C41" s="33">
        <v>0.26319444444444445</v>
      </c>
      <c r="D41" s="33">
        <v>0.27152777777777776</v>
      </c>
      <c r="E41" s="34">
        <v>7.0000000000000007E-2</v>
      </c>
      <c r="F41" s="32">
        <v>12</v>
      </c>
      <c r="G41" s="32">
        <v>25</v>
      </c>
      <c r="H41" s="32">
        <v>25</v>
      </c>
      <c r="I41" s="32">
        <v>406</v>
      </c>
      <c r="J41" s="32">
        <v>62</v>
      </c>
      <c r="K41" s="32">
        <v>900</v>
      </c>
      <c r="L41" s="32">
        <v>25</v>
      </c>
      <c r="M41" s="32">
        <v>25</v>
      </c>
      <c r="N41" s="32">
        <v>426</v>
      </c>
      <c r="O41" s="32">
        <v>62</v>
      </c>
      <c r="P41" s="32">
        <v>1000</v>
      </c>
      <c r="Q41" s="35">
        <f t="shared" si="6"/>
        <v>25</v>
      </c>
      <c r="R41" s="35">
        <f t="shared" si="7"/>
        <v>1000</v>
      </c>
      <c r="S41" s="36">
        <v>2802</v>
      </c>
      <c r="T41" s="37">
        <v>7.0000000000000007E-2</v>
      </c>
      <c r="U41" s="38">
        <v>-4</v>
      </c>
      <c r="V41" s="39" t="s">
        <v>56</v>
      </c>
      <c r="W41" s="40">
        <f t="shared" si="8"/>
        <v>0.26430555555555557</v>
      </c>
      <c r="X41" s="41">
        <v>0.26465277777777779</v>
      </c>
      <c r="Y41" s="42">
        <v>23840.566666666666</v>
      </c>
      <c r="Z41" s="43">
        <v>665.83433333333346</v>
      </c>
      <c r="AA41" s="43">
        <v>17.416000000000007</v>
      </c>
      <c r="AB41" s="43">
        <v>18.337200000000003</v>
      </c>
      <c r="AC41" s="43">
        <v>4.5520999999999994</v>
      </c>
      <c r="AD41" s="43">
        <v>13.785100000000003</v>
      </c>
      <c r="AE41" s="43">
        <v>181.3623333333334</v>
      </c>
      <c r="AF41" s="43">
        <v>11.114000000000001</v>
      </c>
      <c r="AG41" s="43">
        <v>1.1583333333333333E-2</v>
      </c>
      <c r="AH41" s="43">
        <v>54.892793333333337</v>
      </c>
      <c r="AI41" s="43">
        <v>8.7946033333333329</v>
      </c>
      <c r="AJ41" s="43">
        <v>2.5499299999999994</v>
      </c>
      <c r="AK41" s="43">
        <v>0.63301000000000018</v>
      </c>
      <c r="AL41" s="44">
        <v>97.831000000000031</v>
      </c>
      <c r="AM41" s="43">
        <v>2.1410266666666673</v>
      </c>
      <c r="AN41" s="43">
        <v>2.627453333333333</v>
      </c>
      <c r="AO41" s="43">
        <v>2.4582800000000002</v>
      </c>
      <c r="AP41" s="42">
        <v>3088</v>
      </c>
      <c r="AQ41" s="45">
        <v>132.21943185827084</v>
      </c>
      <c r="AR41" s="45">
        <v>1.4384298990573732</v>
      </c>
      <c r="AS41" s="45">
        <v>6.7466466766326009E-3</v>
      </c>
      <c r="AT41" s="45">
        <v>4.8518322170154712E-2</v>
      </c>
      <c r="AU41" s="45">
        <v>2.1840092837999151E-2</v>
      </c>
      <c r="AV41" s="45">
        <v>6.4828075016498968E-2</v>
      </c>
      <c r="AW41" s="45">
        <v>2.5014060643630414</v>
      </c>
      <c r="AX41" s="45">
        <v>0.10506484040655639</v>
      </c>
      <c r="AY41" s="45">
        <v>5.9209349991675881E-5</v>
      </c>
      <c r="AZ41" s="45">
        <v>0.35808706120276473</v>
      </c>
      <c r="BA41" s="45">
        <v>0.13991647381086267</v>
      </c>
      <c r="BB41" s="45">
        <v>1.3075514099472938E-2</v>
      </c>
      <c r="BC41" s="45">
        <v>5.1840172147436586E-3</v>
      </c>
      <c r="BD41" s="45">
        <v>2.0958760821490677E-2</v>
      </c>
      <c r="BE41" s="45">
        <v>2.4211538049298813E-2</v>
      </c>
      <c r="BF41" s="45">
        <v>1.2062587740137094E-2</v>
      </c>
      <c r="BG41" s="45">
        <v>1.2606686786151965E-2</v>
      </c>
      <c r="BH41" s="45">
        <v>0.74278135270820744</v>
      </c>
      <c r="BI41" s="41">
        <v>0.26465277777777779</v>
      </c>
      <c r="BJ41">
        <v>19</v>
      </c>
      <c r="BK41">
        <v>24</v>
      </c>
      <c r="BL41" s="28">
        <v>0.93251971388358701</v>
      </c>
      <c r="BM41" s="29">
        <v>25.88874499976523</v>
      </c>
      <c r="BN41" s="30">
        <v>1111.1049356122417</v>
      </c>
      <c r="BO41" s="30">
        <v>1111.1049356122417</v>
      </c>
    </row>
    <row r="42" spans="1:67">
      <c r="A42" s="31">
        <v>39841</v>
      </c>
      <c r="B42" s="32">
        <v>2802</v>
      </c>
      <c r="C42" s="33">
        <v>0.26319444444444445</v>
      </c>
      <c r="D42" s="33">
        <v>0.27152777777777776</v>
      </c>
      <c r="E42" s="34">
        <v>7.0000000000000007E-2</v>
      </c>
      <c r="F42" s="32">
        <v>12</v>
      </c>
      <c r="G42" s="32">
        <v>25</v>
      </c>
      <c r="H42" s="32">
        <v>25</v>
      </c>
      <c r="I42" s="32">
        <v>406</v>
      </c>
      <c r="J42" s="32">
        <v>62</v>
      </c>
      <c r="K42" s="32">
        <v>900</v>
      </c>
      <c r="L42" s="32">
        <v>25</v>
      </c>
      <c r="M42" s="32">
        <v>25</v>
      </c>
      <c r="N42" s="32">
        <v>426</v>
      </c>
      <c r="O42" s="32">
        <v>62</v>
      </c>
      <c r="P42" s="32">
        <v>1000</v>
      </c>
      <c r="Q42" s="35">
        <f t="shared" si="6"/>
        <v>25</v>
      </c>
      <c r="R42" s="35">
        <f t="shared" si="7"/>
        <v>1000</v>
      </c>
      <c r="S42" s="36">
        <v>2802</v>
      </c>
      <c r="T42" s="37">
        <v>7.0000000000000007E-2</v>
      </c>
      <c r="U42" s="38">
        <v>-4</v>
      </c>
      <c r="V42" s="39" t="s">
        <v>56</v>
      </c>
      <c r="W42" s="40">
        <f t="shared" si="8"/>
        <v>0.27172453703703703</v>
      </c>
      <c r="X42" s="41">
        <v>0.27207175925925925</v>
      </c>
      <c r="Y42" s="42">
        <v>23851.666666666668</v>
      </c>
      <c r="Z42" s="43">
        <v>652.19333333333327</v>
      </c>
      <c r="AA42" s="43">
        <v>17.427000000000007</v>
      </c>
      <c r="AB42" s="43">
        <v>19.062049999999996</v>
      </c>
      <c r="AC42" s="43">
        <v>4.4579499999999994</v>
      </c>
      <c r="AD42" s="43">
        <v>14.604099999999999</v>
      </c>
      <c r="AE42" s="43">
        <v>141.52533333333332</v>
      </c>
      <c r="AF42" s="43">
        <v>10.981999999999999</v>
      </c>
      <c r="AG42" s="43">
        <v>1.1583333333333336E-2</v>
      </c>
      <c r="AH42" s="43">
        <v>53.865913333333332</v>
      </c>
      <c r="AI42" s="43">
        <v>6.8755500000000005</v>
      </c>
      <c r="AJ42" s="43">
        <v>2.6556766666666669</v>
      </c>
      <c r="AK42" s="43">
        <v>0.6210633333333333</v>
      </c>
      <c r="AL42" s="44">
        <v>98.047033333333317</v>
      </c>
      <c r="AM42" s="43">
        <v>2.1195300000000001</v>
      </c>
      <c r="AN42" s="43">
        <v>2.6312899999999995</v>
      </c>
      <c r="AO42" s="43">
        <v>2.5602166666666673</v>
      </c>
      <c r="AP42" s="42">
        <v>3094.9666666666667</v>
      </c>
      <c r="AQ42" s="45">
        <v>200.11450744994002</v>
      </c>
      <c r="AR42" s="45">
        <v>1.1847284960307058</v>
      </c>
      <c r="AS42" s="45">
        <v>1.2905492014561894E-2</v>
      </c>
      <c r="AT42" s="45">
        <v>1.9436168736980907E-2</v>
      </c>
      <c r="AU42" s="45">
        <v>0.11804538504760663</v>
      </c>
      <c r="AV42" s="45">
        <v>0.10130462766432186</v>
      </c>
      <c r="AW42" s="45">
        <v>1.5944185694866952</v>
      </c>
      <c r="AX42" s="45">
        <v>0.11668998125016317</v>
      </c>
      <c r="AY42" s="45">
        <v>1.0531834608931408E-4</v>
      </c>
      <c r="AZ42" s="45">
        <v>0.43168131742769278</v>
      </c>
      <c r="BA42" s="45">
        <v>9.8407764446870369E-2</v>
      </c>
      <c r="BB42" s="45">
        <v>2.1733173171259508E-2</v>
      </c>
      <c r="BC42" s="45">
        <v>1.6910586020012143E-2</v>
      </c>
      <c r="BD42" s="45">
        <v>1.8246101772297921E-2</v>
      </c>
      <c r="BE42" s="45">
        <v>2.6175708006760251E-2</v>
      </c>
      <c r="BF42" s="45">
        <v>1.8241112148490127E-2</v>
      </c>
      <c r="BG42" s="45">
        <v>2.0954895458535749E-2</v>
      </c>
      <c r="BH42" s="45">
        <v>0.61494789985837839</v>
      </c>
      <c r="BI42" s="41">
        <v>0.27207175925925925</v>
      </c>
      <c r="BJ42">
        <v>19</v>
      </c>
      <c r="BK42">
        <v>25</v>
      </c>
      <c r="BL42" s="28">
        <v>0.93444772205834159</v>
      </c>
      <c r="BM42" s="29">
        <v>25.862023609341083</v>
      </c>
      <c r="BN42" s="30">
        <v>1109.9580948215057</v>
      </c>
      <c r="BO42" s="30">
        <v>1109.9580948215057</v>
      </c>
    </row>
    <row r="43" spans="1:67">
      <c r="A43" s="31">
        <v>39841</v>
      </c>
      <c r="B43" s="32">
        <v>2803</v>
      </c>
      <c r="C43" s="33">
        <v>0.27291666666666664</v>
      </c>
      <c r="D43" s="33">
        <v>0.28402777777777777</v>
      </c>
      <c r="E43" s="34">
        <v>0.3</v>
      </c>
      <c r="F43" s="32">
        <v>12</v>
      </c>
      <c r="G43" s="32">
        <v>52.5</v>
      </c>
      <c r="H43" s="32">
        <v>52</v>
      </c>
      <c r="I43" s="32">
        <v>479</v>
      </c>
      <c r="J43" s="32">
        <v>81</v>
      </c>
      <c r="K43" s="32">
        <v>2400</v>
      </c>
      <c r="L43" s="32">
        <v>52.5</v>
      </c>
      <c r="M43" s="32">
        <v>52</v>
      </c>
      <c r="N43" s="32">
        <v>472</v>
      </c>
      <c r="O43" s="32">
        <v>81</v>
      </c>
      <c r="P43" s="32">
        <v>2600</v>
      </c>
      <c r="Q43" s="35">
        <f t="shared" si="6"/>
        <v>52</v>
      </c>
      <c r="R43" s="35">
        <f t="shared" si="7"/>
        <v>2600</v>
      </c>
      <c r="S43" s="36">
        <v>2803</v>
      </c>
      <c r="T43" s="37">
        <v>0.3</v>
      </c>
      <c r="U43" s="38">
        <v>-4</v>
      </c>
      <c r="V43" s="39" t="s">
        <v>56</v>
      </c>
      <c r="W43" s="40">
        <f t="shared" si="8"/>
        <v>0.27487268518518515</v>
      </c>
      <c r="X43" s="41">
        <v>0.27521990740740737</v>
      </c>
      <c r="Y43" s="42">
        <v>26235.366666666665</v>
      </c>
      <c r="Z43" s="43">
        <v>102.97666666666669</v>
      </c>
      <c r="AA43" s="43">
        <v>17.154666666666671</v>
      </c>
      <c r="AB43" s="43">
        <v>48.634950000000011</v>
      </c>
      <c r="AC43" s="43">
        <v>39.344550000000005</v>
      </c>
      <c r="AD43" s="43">
        <v>9.2904000000000035</v>
      </c>
      <c r="AE43" s="43">
        <v>29.832666666666672</v>
      </c>
      <c r="AF43" s="43">
        <v>12.139000000000001</v>
      </c>
      <c r="AG43" s="43">
        <v>1.2400000000000001E-2</v>
      </c>
      <c r="AH43" s="43">
        <v>7.9432733333333321</v>
      </c>
      <c r="AI43" s="43">
        <v>1.3560300000000003</v>
      </c>
      <c r="AJ43" s="43">
        <v>6.3397033333333335</v>
      </c>
      <c r="AK43" s="43">
        <v>5.1286700000000014</v>
      </c>
      <c r="AL43" s="44">
        <v>99.677793333333355</v>
      </c>
      <c r="AM43" s="43">
        <v>2.1927066666666666</v>
      </c>
      <c r="AN43" s="43">
        <v>2.8094200000000007</v>
      </c>
      <c r="AO43" s="43">
        <v>6.1118299999999994</v>
      </c>
      <c r="AP43" s="42">
        <v>3179.5666666666666</v>
      </c>
      <c r="AQ43" s="45">
        <v>114.8274517621046</v>
      </c>
      <c r="AR43" s="45">
        <v>0.23068613299031035</v>
      </c>
      <c r="AS43" s="45">
        <v>1.136641554311899E-2</v>
      </c>
      <c r="AT43" s="45">
        <v>3.469879010113535E-2</v>
      </c>
      <c r="AU43" s="45">
        <v>4.533863960662355E-2</v>
      </c>
      <c r="AV43" s="45">
        <v>1.4167958020927402E-2</v>
      </c>
      <c r="AW43" s="45">
        <v>0.44508761890840814</v>
      </c>
      <c r="AX43" s="45">
        <v>0.12909098635707456</v>
      </c>
      <c r="AY43" s="45">
        <v>5.2522573143889041E-5</v>
      </c>
      <c r="AZ43" s="45">
        <v>4.2537682550670287E-2</v>
      </c>
      <c r="BA43" s="45">
        <v>1.9413844153788457E-2</v>
      </c>
      <c r="BB43" s="45">
        <v>2.8553041788963587E-2</v>
      </c>
      <c r="BC43" s="45">
        <v>2.4025965121093503E-2</v>
      </c>
      <c r="BD43" s="45">
        <v>2.1284498703474332E-3</v>
      </c>
      <c r="BE43" s="45">
        <v>2.6398862741091492E-2</v>
      </c>
      <c r="BF43" s="45">
        <v>1.0391720842524861E-2</v>
      </c>
      <c r="BG43" s="45">
        <v>2.7541969854174873E-2</v>
      </c>
      <c r="BH43" s="45">
        <v>0.50400693299373078</v>
      </c>
      <c r="BI43" s="41">
        <v>0.27521990740740737</v>
      </c>
      <c r="BJ43">
        <v>19</v>
      </c>
      <c r="BK43">
        <v>25</v>
      </c>
      <c r="BL43" s="28">
        <v>0.93444772205834159</v>
      </c>
      <c r="BM43" s="29">
        <v>53.793009107429455</v>
      </c>
      <c r="BN43" s="30">
        <v>2885.8910465359149</v>
      </c>
      <c r="BO43" s="30">
        <v>2885.8910465359149</v>
      </c>
    </row>
    <row r="44" spans="1:67">
      <c r="A44" s="31">
        <v>39841</v>
      </c>
      <c r="B44" s="32">
        <v>2803</v>
      </c>
      <c r="C44" s="33">
        <v>0.27291666666666664</v>
      </c>
      <c r="D44" s="33">
        <v>0.28402777777777777</v>
      </c>
      <c r="E44" s="34">
        <v>0.3</v>
      </c>
      <c r="F44" s="32">
        <v>12</v>
      </c>
      <c r="G44" s="32">
        <v>52.5</v>
      </c>
      <c r="H44" s="32">
        <v>52</v>
      </c>
      <c r="I44" s="32">
        <v>479</v>
      </c>
      <c r="J44" s="32">
        <v>81</v>
      </c>
      <c r="K44" s="32">
        <v>2400</v>
      </c>
      <c r="L44" s="32">
        <v>52.5</v>
      </c>
      <c r="M44" s="32">
        <v>52</v>
      </c>
      <c r="N44" s="32">
        <v>472</v>
      </c>
      <c r="O44" s="32">
        <v>81</v>
      </c>
      <c r="P44" s="32">
        <v>2600</v>
      </c>
      <c r="Q44" s="35">
        <f t="shared" si="6"/>
        <v>52</v>
      </c>
      <c r="R44" s="35">
        <f t="shared" si="7"/>
        <v>2600</v>
      </c>
      <c r="S44" s="36">
        <v>2803</v>
      </c>
      <c r="T44" s="37">
        <v>0.3</v>
      </c>
      <c r="U44" s="38">
        <v>-4</v>
      </c>
      <c r="V44" s="39" t="s">
        <v>56</v>
      </c>
      <c r="W44" s="40">
        <f t="shared" si="8"/>
        <v>0.28156249999999999</v>
      </c>
      <c r="X44" s="41">
        <v>0.28190972222222221</v>
      </c>
      <c r="Y44" s="42">
        <v>26117.333333333332</v>
      </c>
      <c r="Z44" s="43">
        <v>97.818999999999988</v>
      </c>
      <c r="AA44" s="43">
        <v>17.15633333333334</v>
      </c>
      <c r="AB44" s="43">
        <v>48.956249999999997</v>
      </c>
      <c r="AC44" s="43">
        <v>39.971750000000007</v>
      </c>
      <c r="AD44" s="43">
        <v>8.9845000000000006</v>
      </c>
      <c r="AE44" s="43">
        <v>19.736666666666668</v>
      </c>
      <c r="AF44" s="43">
        <v>12.056000000000003</v>
      </c>
      <c r="AG44" s="43">
        <v>1.2306666666666664E-2</v>
      </c>
      <c r="AH44" s="43">
        <v>7.5845866666666666</v>
      </c>
      <c r="AI44" s="43">
        <v>0.90170999999999979</v>
      </c>
      <c r="AJ44" s="43">
        <v>6.4140233333333336</v>
      </c>
      <c r="AK44" s="43">
        <v>5.2369266666666663</v>
      </c>
      <c r="AL44" s="44">
        <v>99.731653333333341</v>
      </c>
      <c r="AM44" s="43">
        <v>2.1887866666666667</v>
      </c>
      <c r="AN44" s="43">
        <v>2.7992633333333328</v>
      </c>
      <c r="AO44" s="43">
        <v>6.1834899999999999</v>
      </c>
      <c r="AP44" s="42">
        <v>3181.6</v>
      </c>
      <c r="AQ44" s="45">
        <v>197.68423678004328</v>
      </c>
      <c r="AR44" s="45">
        <v>0.26564625168536243</v>
      </c>
      <c r="AS44" s="45">
        <v>6.6867513545941643E-3</v>
      </c>
      <c r="AT44" s="45">
        <v>3.0674528914687551E-2</v>
      </c>
      <c r="AU44" s="45">
        <v>3.3327722228883298E-2</v>
      </c>
      <c r="AV44" s="45">
        <v>9.2829097697384594E-3</v>
      </c>
      <c r="AW44" s="45">
        <v>0.24288969162724131</v>
      </c>
      <c r="AX44" s="45">
        <v>0.12965737342197223</v>
      </c>
      <c r="AY44" s="45">
        <v>8.6834497091061038E-5</v>
      </c>
      <c r="AZ44" s="45">
        <v>6.2531165930627491E-2</v>
      </c>
      <c r="BA44" s="45">
        <v>1.4063411809519692E-2</v>
      </c>
      <c r="BB44" s="45">
        <v>4.7617047681319545E-2</v>
      </c>
      <c r="BC44" s="45">
        <v>3.9021072409071801E-2</v>
      </c>
      <c r="BD44" s="45">
        <v>2.5870677494479197E-3</v>
      </c>
      <c r="BE44" s="45">
        <v>2.8511700360926658E-2</v>
      </c>
      <c r="BF44" s="45">
        <v>1.7925698819318586E-2</v>
      </c>
      <c r="BG44" s="45">
        <v>4.5903326827073314E-2</v>
      </c>
      <c r="BH44" s="45">
        <v>0.49827287912243995</v>
      </c>
      <c r="BI44" s="41">
        <v>0.28190972222222221</v>
      </c>
      <c r="BJ44">
        <v>19</v>
      </c>
      <c r="BK44">
        <v>25</v>
      </c>
      <c r="BL44" s="28">
        <v>0.93444772205834159</v>
      </c>
      <c r="BM44" s="29">
        <v>53.793009107429455</v>
      </c>
      <c r="BN44" s="30">
        <v>2885.8910465359149</v>
      </c>
      <c r="BO44" s="30">
        <v>2885.8910465359149</v>
      </c>
    </row>
    <row r="45" spans="1:67">
      <c r="A45" s="31">
        <v>39841</v>
      </c>
      <c r="B45" s="32">
        <v>2804</v>
      </c>
      <c r="C45" s="33">
        <v>0.28541666666666665</v>
      </c>
      <c r="D45" s="33">
        <v>0.29444444444444445</v>
      </c>
      <c r="E45" s="34">
        <v>0.45</v>
      </c>
      <c r="F45" s="32">
        <v>12</v>
      </c>
      <c r="G45" s="32">
        <v>63.2</v>
      </c>
      <c r="H45" s="32">
        <v>63.2</v>
      </c>
      <c r="I45" s="32">
        <v>538</v>
      </c>
      <c r="J45" s="32">
        <v>83</v>
      </c>
      <c r="K45" s="32">
        <v>3400</v>
      </c>
      <c r="L45" s="32">
        <v>63.2</v>
      </c>
      <c r="M45" s="32">
        <v>63.2</v>
      </c>
      <c r="N45" s="32">
        <v>525</v>
      </c>
      <c r="O45" s="32">
        <v>83</v>
      </c>
      <c r="P45" s="32">
        <v>3600</v>
      </c>
      <c r="Q45" s="35">
        <f t="shared" si="6"/>
        <v>63.2</v>
      </c>
      <c r="R45" s="35">
        <f t="shared" si="7"/>
        <v>3600</v>
      </c>
      <c r="S45" s="36">
        <v>2804</v>
      </c>
      <c r="T45" s="37">
        <v>0.45</v>
      </c>
      <c r="U45" s="38">
        <v>-4</v>
      </c>
      <c r="V45" s="39" t="s">
        <v>56</v>
      </c>
      <c r="W45" s="40">
        <f t="shared" si="8"/>
        <v>0.28623842592592591</v>
      </c>
      <c r="X45" s="41">
        <v>0.28658564814814813</v>
      </c>
      <c r="Y45" s="42">
        <v>28744.666666666668</v>
      </c>
      <c r="Z45" s="43">
        <v>48.754666666666679</v>
      </c>
      <c r="AA45" s="43">
        <v>16.791666666666675</v>
      </c>
      <c r="AB45" s="43">
        <v>69.10505000000002</v>
      </c>
      <c r="AC45" s="43">
        <v>59.553550000000001</v>
      </c>
      <c r="AD45" s="43">
        <v>9.551499999999999</v>
      </c>
      <c r="AE45" s="43">
        <v>12.296666666666663</v>
      </c>
      <c r="AF45" s="43">
        <v>13.764999999999995</v>
      </c>
      <c r="AG45" s="43">
        <v>1.3523333333333337E-2</v>
      </c>
      <c r="AH45" s="43">
        <v>3.4391266666666667</v>
      </c>
      <c r="AI45" s="43">
        <v>0.51232333333333335</v>
      </c>
      <c r="AJ45" s="43">
        <v>8.2565899999999974</v>
      </c>
      <c r="AK45" s="43">
        <v>7.1153966666666664</v>
      </c>
      <c r="AL45" s="44">
        <v>99.867980000000003</v>
      </c>
      <c r="AM45" s="43">
        <v>2.2790666666666661</v>
      </c>
      <c r="AN45" s="43">
        <v>3.0333366666666661</v>
      </c>
      <c r="AO45" s="43">
        <v>7.9598266666666682</v>
      </c>
      <c r="AP45" s="42">
        <v>3185.7666666666669</v>
      </c>
      <c r="AQ45" s="45">
        <v>192.06542228320396</v>
      </c>
      <c r="AR45" s="45">
        <v>0.23940635392139731</v>
      </c>
      <c r="AS45" s="45">
        <v>5.9209349991677989E-3</v>
      </c>
      <c r="AT45" s="45">
        <v>2.7805466468254863E-2</v>
      </c>
      <c r="AU45" s="45">
        <v>1.6700893017626749E-2</v>
      </c>
      <c r="AV45" s="45">
        <v>3.3921308530388231E-2</v>
      </c>
      <c r="AW45" s="45">
        <v>0.17902674300989646</v>
      </c>
      <c r="AX45" s="45">
        <v>0.13284032416484265</v>
      </c>
      <c r="AY45" s="45">
        <v>1.040004420857093E-4</v>
      </c>
      <c r="AZ45" s="45">
        <v>3.2271776217461107E-2</v>
      </c>
      <c r="BA45" s="45">
        <v>8.6027134185046265E-3</v>
      </c>
      <c r="BB45" s="45">
        <v>5.4267875491351571E-2</v>
      </c>
      <c r="BC45" s="45">
        <v>4.7485573005684144E-2</v>
      </c>
      <c r="BD45" s="45">
        <v>1.3358195211565383E-3</v>
      </c>
      <c r="BE45" s="45">
        <v>2.6215477572758702E-2</v>
      </c>
      <c r="BF45" s="45">
        <v>1.734355655634073E-2</v>
      </c>
      <c r="BG45" s="45">
        <v>5.2306964877659068E-2</v>
      </c>
      <c r="BH45" s="45">
        <v>0.43018306715207638</v>
      </c>
      <c r="BI45" s="41">
        <v>0.28658564814814813</v>
      </c>
      <c r="BJ45">
        <v>19</v>
      </c>
      <c r="BK45">
        <v>25</v>
      </c>
      <c r="BL45" s="28">
        <v>0.93444772205834159</v>
      </c>
      <c r="BM45" s="29">
        <v>65.37919568441427</v>
      </c>
      <c r="BN45" s="30">
        <v>3995.8491413574206</v>
      </c>
      <c r="BO45" s="30">
        <v>3995.8491413574206</v>
      </c>
    </row>
    <row r="46" spans="1:67">
      <c r="A46" s="31">
        <v>39841</v>
      </c>
      <c r="B46" s="32">
        <v>2804</v>
      </c>
      <c r="C46" s="33">
        <v>0.28541666666666665</v>
      </c>
      <c r="D46" s="33">
        <v>0.29444444444444445</v>
      </c>
      <c r="E46" s="34">
        <v>0.45</v>
      </c>
      <c r="F46" s="32">
        <v>12</v>
      </c>
      <c r="G46" s="32">
        <v>63.2</v>
      </c>
      <c r="H46" s="32">
        <v>63.2</v>
      </c>
      <c r="I46" s="32">
        <v>538</v>
      </c>
      <c r="J46" s="32">
        <v>83</v>
      </c>
      <c r="K46" s="32">
        <v>3400</v>
      </c>
      <c r="L46" s="32">
        <v>63.2</v>
      </c>
      <c r="M46" s="32">
        <v>63.2</v>
      </c>
      <c r="N46" s="32">
        <v>525</v>
      </c>
      <c r="O46" s="32">
        <v>83</v>
      </c>
      <c r="P46" s="32">
        <v>3600</v>
      </c>
      <c r="Q46" s="35">
        <f t="shared" si="6"/>
        <v>63.2</v>
      </c>
      <c r="R46" s="35">
        <f t="shared" si="7"/>
        <v>3600</v>
      </c>
      <c r="S46" s="36">
        <v>2804</v>
      </c>
      <c r="T46" s="37">
        <v>0.45</v>
      </c>
      <c r="U46" s="38">
        <v>-4</v>
      </c>
      <c r="V46" s="39" t="s">
        <v>56</v>
      </c>
      <c r="W46" s="40">
        <f t="shared" si="8"/>
        <v>0.29423611111111114</v>
      </c>
      <c r="X46" s="41">
        <v>0.29458333333333336</v>
      </c>
      <c r="Y46" s="42">
        <v>28647.3</v>
      </c>
      <c r="Z46" s="43">
        <v>45.571666666666665</v>
      </c>
      <c r="AA46" s="43">
        <v>16.821666666666662</v>
      </c>
      <c r="AB46" s="43">
        <v>68.259100000000004</v>
      </c>
      <c r="AC46" s="43">
        <v>58.766750000000002</v>
      </c>
      <c r="AD46" s="43">
        <v>9.4923500000000001</v>
      </c>
      <c r="AE46" s="43">
        <v>7.9269999999999987</v>
      </c>
      <c r="AF46" s="43">
        <v>13.409666666666668</v>
      </c>
      <c r="AG46" s="43">
        <v>1.349333333333334E-2</v>
      </c>
      <c r="AH46" s="43">
        <v>3.2264200000000001</v>
      </c>
      <c r="AI46" s="43">
        <v>0.3314366666666666</v>
      </c>
      <c r="AJ46" s="43">
        <v>8.1847999999999992</v>
      </c>
      <c r="AK46" s="43">
        <v>7.0465933333333339</v>
      </c>
      <c r="AL46" s="44">
        <v>99.891059999999996</v>
      </c>
      <c r="AM46" s="43">
        <v>2.2282033333333335</v>
      </c>
      <c r="AN46" s="43">
        <v>3.0247066666666669</v>
      </c>
      <c r="AO46" s="43">
        <v>7.8906133333333326</v>
      </c>
      <c r="AP46" s="42">
        <v>3186.8333333333335</v>
      </c>
      <c r="AQ46" s="45">
        <v>137.08420518177329</v>
      </c>
      <c r="AR46" s="45">
        <v>0.25712043781182636</v>
      </c>
      <c r="AS46" s="45">
        <v>8.3390784793677467E-3</v>
      </c>
      <c r="AT46" s="45">
        <v>0.39602310538689117</v>
      </c>
      <c r="AU46" s="45">
        <v>0.31289396545807785</v>
      </c>
      <c r="AV46" s="45">
        <v>9.0764582755382017E-2</v>
      </c>
      <c r="AW46" s="45">
        <v>0.11931268684167164</v>
      </c>
      <c r="AX46" s="45">
        <v>0.11833568072774855</v>
      </c>
      <c r="AY46" s="45">
        <v>5.8329228098567341E-5</v>
      </c>
      <c r="AZ46" s="45">
        <v>2.5575545971183836E-2</v>
      </c>
      <c r="BA46" s="45">
        <v>4.9572992739952675E-3</v>
      </c>
      <c r="BB46" s="45">
        <v>5.9368794775567391E-2</v>
      </c>
      <c r="BC46" s="45">
        <v>4.8667066916949518E-2</v>
      </c>
      <c r="BD46" s="45">
        <v>7.3324973400121674E-4</v>
      </c>
      <c r="BE46" s="45">
        <v>1.9229153214152032E-2</v>
      </c>
      <c r="BF46" s="45">
        <v>1.2373300881844088E-2</v>
      </c>
      <c r="BG46" s="45">
        <v>5.7239410906468571E-2</v>
      </c>
      <c r="BH46" s="45">
        <v>0.3790490217894516</v>
      </c>
      <c r="BI46" s="41">
        <v>0.29458333333333336</v>
      </c>
      <c r="BJ46">
        <v>20</v>
      </c>
      <c r="BK46">
        <v>25</v>
      </c>
      <c r="BL46" s="28">
        <v>0.93444772205834159</v>
      </c>
      <c r="BM46" s="29">
        <v>65.37919568441427</v>
      </c>
      <c r="BN46" s="30">
        <v>3995.8491413574206</v>
      </c>
      <c r="BO46" s="30">
        <v>3995.8491413574206</v>
      </c>
    </row>
    <row r="47" spans="1:67">
      <c r="A47" s="31">
        <v>39841</v>
      </c>
      <c r="B47" s="32">
        <v>2805</v>
      </c>
      <c r="C47" s="33">
        <v>0.2951388888888889</v>
      </c>
      <c r="D47" s="33">
        <v>0.3034722222222222</v>
      </c>
      <c r="E47" s="34">
        <v>0.65</v>
      </c>
      <c r="F47" s="32">
        <v>12</v>
      </c>
      <c r="G47" s="32">
        <v>74.099999999999994</v>
      </c>
      <c r="H47" s="32">
        <v>74</v>
      </c>
      <c r="I47" s="32">
        <v>605</v>
      </c>
      <c r="J47" s="32">
        <v>89</v>
      </c>
      <c r="K47" s="32">
        <v>4800</v>
      </c>
      <c r="L47" s="32">
        <v>74.099999999999994</v>
      </c>
      <c r="M47" s="32">
        <v>74</v>
      </c>
      <c r="N47" s="32">
        <v>600</v>
      </c>
      <c r="O47" s="32">
        <v>89</v>
      </c>
      <c r="P47" s="32">
        <v>5000</v>
      </c>
      <c r="Q47" s="35">
        <f t="shared" si="6"/>
        <v>74</v>
      </c>
      <c r="R47" s="35">
        <f t="shared" si="7"/>
        <v>5000</v>
      </c>
      <c r="S47" s="36">
        <v>2805</v>
      </c>
      <c r="T47" s="37">
        <v>0.65</v>
      </c>
      <c r="U47" s="38">
        <v>-4</v>
      </c>
      <c r="V47" s="39" t="s">
        <v>56</v>
      </c>
      <c r="W47" s="40">
        <f t="shared" si="8"/>
        <v>0.29658564814814814</v>
      </c>
      <c r="X47" s="41">
        <v>0.29693287037037036</v>
      </c>
      <c r="Y47" s="42">
        <v>32978.066666666666</v>
      </c>
      <c r="Z47" s="43">
        <v>28.137333333333338</v>
      </c>
      <c r="AA47" s="43">
        <v>16.21566666666666</v>
      </c>
      <c r="AB47" s="43">
        <v>100.61449999999999</v>
      </c>
      <c r="AC47" s="43">
        <v>88.15100000000001</v>
      </c>
      <c r="AD47" s="43">
        <v>12.4635</v>
      </c>
      <c r="AE47" s="43">
        <v>7.0080000000000009</v>
      </c>
      <c r="AF47" s="43">
        <v>16.283000000000001</v>
      </c>
      <c r="AG47" s="43">
        <v>1.5493333333333342E-2</v>
      </c>
      <c r="AH47" s="43">
        <v>1.72923</v>
      </c>
      <c r="AI47" s="43">
        <v>0.25539999999999996</v>
      </c>
      <c r="AJ47" s="43">
        <v>10.514999999999999</v>
      </c>
      <c r="AK47" s="43">
        <v>9.2124633333333374</v>
      </c>
      <c r="AL47" s="44">
        <v>99.933833333333311</v>
      </c>
      <c r="AM47" s="43">
        <v>2.3582266666666669</v>
      </c>
      <c r="AN47" s="43">
        <v>3.4126833333333337</v>
      </c>
      <c r="AO47" s="43">
        <v>10.137046666666667</v>
      </c>
      <c r="AP47" s="42">
        <v>3184.0666666666666</v>
      </c>
      <c r="AQ47" s="45">
        <v>65.80112845298126</v>
      </c>
      <c r="AR47" s="45">
        <v>0.3363591403008519</v>
      </c>
      <c r="AS47" s="45">
        <v>1.1043279539543444E-2</v>
      </c>
      <c r="AT47" s="45">
        <v>0.21466120058008437</v>
      </c>
      <c r="AU47" s="45">
        <v>9.0883878165188156E-2</v>
      </c>
      <c r="AV47" s="45">
        <v>0.12735052089570686</v>
      </c>
      <c r="AW47" s="45">
        <v>7.1842740136668123E-2</v>
      </c>
      <c r="AX47" s="45">
        <v>8.0393429136191505E-2</v>
      </c>
      <c r="AY47" s="45">
        <v>3.6514837167010841E-5</v>
      </c>
      <c r="AZ47" s="45">
        <v>2.1303296652768623E-2</v>
      </c>
      <c r="BA47" s="45">
        <v>2.7822094916041843E-3</v>
      </c>
      <c r="BB47" s="45">
        <v>2.5588372898373232E-2</v>
      </c>
      <c r="BC47" s="45">
        <v>1.8385047960387479E-2</v>
      </c>
      <c r="BD47" s="45">
        <v>5.9267560082605045E-4</v>
      </c>
      <c r="BE47" s="45">
        <v>1.0726085937574329E-2</v>
      </c>
      <c r="BF47" s="45">
        <v>5.8967017860854154E-3</v>
      </c>
      <c r="BG47" s="45">
        <v>2.4660057517808295E-2</v>
      </c>
      <c r="BH47" s="45">
        <v>0.25370813170246242</v>
      </c>
      <c r="BI47" s="41">
        <v>0.29693287037037036</v>
      </c>
      <c r="BJ47">
        <v>20</v>
      </c>
      <c r="BK47">
        <v>25</v>
      </c>
      <c r="BL47" s="28">
        <v>0.93444772205834159</v>
      </c>
      <c r="BM47" s="29">
        <v>76.551589883649612</v>
      </c>
      <c r="BN47" s="30">
        <v>5549.790474107529</v>
      </c>
      <c r="BO47" s="30">
        <v>5549.790474107529</v>
      </c>
    </row>
    <row r="48" spans="1:67">
      <c r="A48" s="31">
        <v>39841</v>
      </c>
      <c r="B48" s="32">
        <v>2805</v>
      </c>
      <c r="C48" s="33">
        <v>0.2951388888888889</v>
      </c>
      <c r="D48" s="33">
        <v>0.3034722222222222</v>
      </c>
      <c r="E48" s="34">
        <v>0.65</v>
      </c>
      <c r="F48" s="32">
        <v>12</v>
      </c>
      <c r="G48" s="32">
        <v>74.099999999999994</v>
      </c>
      <c r="H48" s="32">
        <v>74</v>
      </c>
      <c r="I48" s="32">
        <v>605</v>
      </c>
      <c r="J48" s="32">
        <v>89</v>
      </c>
      <c r="K48" s="32">
        <v>4800</v>
      </c>
      <c r="L48" s="32">
        <v>74.099999999999994</v>
      </c>
      <c r="M48" s="32">
        <v>74</v>
      </c>
      <c r="N48" s="32">
        <v>600</v>
      </c>
      <c r="O48" s="32">
        <v>89</v>
      </c>
      <c r="P48" s="32">
        <v>5000</v>
      </c>
      <c r="Q48" s="35">
        <f t="shared" si="6"/>
        <v>74</v>
      </c>
      <c r="R48" s="35">
        <f t="shared" si="7"/>
        <v>5000</v>
      </c>
      <c r="S48" s="36">
        <v>2805</v>
      </c>
      <c r="T48" s="37">
        <v>0.65</v>
      </c>
      <c r="U48" s="38">
        <v>-4</v>
      </c>
      <c r="V48" s="39" t="s">
        <v>56</v>
      </c>
      <c r="W48" s="40">
        <f t="shared" si="8"/>
        <v>0.30353009259259256</v>
      </c>
      <c r="X48" s="41">
        <v>0.30387731481481478</v>
      </c>
      <c r="Y48" s="42">
        <v>32532.9</v>
      </c>
      <c r="Z48" s="43">
        <v>27.399666666666658</v>
      </c>
      <c r="AA48" s="43">
        <v>16.27933333333333</v>
      </c>
      <c r="AB48" s="43">
        <v>97.007399999999976</v>
      </c>
      <c r="AC48" s="43">
        <v>85.941800000000001</v>
      </c>
      <c r="AD48" s="43">
        <v>11.0656</v>
      </c>
      <c r="AE48" s="43">
        <v>5.9136666666666695</v>
      </c>
      <c r="AF48" s="43">
        <v>15.553666666666667</v>
      </c>
      <c r="AG48" s="43">
        <v>1.5299999999999992E-2</v>
      </c>
      <c r="AH48" s="43">
        <v>1.7073766666666663</v>
      </c>
      <c r="AI48" s="43">
        <v>0.21841333333333335</v>
      </c>
      <c r="AJ48" s="43">
        <v>10.274690000000001</v>
      </c>
      <c r="AK48" s="43">
        <v>9.1026566666666664</v>
      </c>
      <c r="AL48" s="44">
        <v>99.938046666666665</v>
      </c>
      <c r="AM48" s="43">
        <v>2.2829733333333326</v>
      </c>
      <c r="AN48" s="43">
        <v>3.3728366666666667</v>
      </c>
      <c r="AO48" s="43">
        <v>9.9053800000000027</v>
      </c>
      <c r="AP48" s="42">
        <v>3184.9666666666667</v>
      </c>
      <c r="AQ48" s="45">
        <v>195.93689166991419</v>
      </c>
      <c r="AR48" s="45">
        <v>0.19177003709339557</v>
      </c>
      <c r="AS48" s="45">
        <v>7.8491525276484994E-3</v>
      </c>
      <c r="AT48" s="45">
        <v>0.61262488382389901</v>
      </c>
      <c r="AU48" s="45">
        <v>0.61933694522864613</v>
      </c>
      <c r="AV48" s="45">
        <v>2.3026371687772208E-2</v>
      </c>
      <c r="AW48" s="45">
        <v>7.3131121415852998E-2</v>
      </c>
      <c r="AX48" s="45">
        <v>0.11672199016683091</v>
      </c>
      <c r="AY48" s="45">
        <v>9.8260736888103404E-5</v>
      </c>
      <c r="AZ48" s="45">
        <v>1.7131392506022462E-2</v>
      </c>
      <c r="BA48" s="45">
        <v>3.0203600303016342E-3</v>
      </c>
      <c r="BB48" s="45">
        <v>9.1867221838236909E-2</v>
      </c>
      <c r="BC48" s="45">
        <v>8.7582326525048548E-2</v>
      </c>
      <c r="BD48" s="45">
        <v>6.0613719474257176E-4</v>
      </c>
      <c r="BE48" s="45">
        <v>2.4440793109391765E-2</v>
      </c>
      <c r="BF48" s="45">
        <v>1.7560996816678776E-2</v>
      </c>
      <c r="BG48" s="45">
        <v>8.8551097269238918E-2</v>
      </c>
      <c r="BH48" s="45">
        <v>0.18257418583505533</v>
      </c>
      <c r="BI48" s="41">
        <v>0.30387731481481478</v>
      </c>
      <c r="BJ48">
        <v>20</v>
      </c>
      <c r="BK48">
        <v>25</v>
      </c>
      <c r="BL48" s="28">
        <v>0.93444772205834159</v>
      </c>
      <c r="BM48" s="29">
        <v>76.551589883649612</v>
      </c>
      <c r="BN48" s="30">
        <v>5549.790474107529</v>
      </c>
      <c r="BO48" s="30">
        <v>5549.790474107529</v>
      </c>
    </row>
    <row r="49" spans="1:67">
      <c r="A49" s="31">
        <v>39841</v>
      </c>
      <c r="B49" s="32">
        <v>2806</v>
      </c>
      <c r="C49" s="33">
        <v>0.30416666666666664</v>
      </c>
      <c r="D49" s="33">
        <v>0.31180555555555556</v>
      </c>
      <c r="E49" s="34">
        <v>0.85</v>
      </c>
      <c r="F49" s="32">
        <v>12</v>
      </c>
      <c r="G49" s="32">
        <v>82.7</v>
      </c>
      <c r="H49" s="32">
        <v>82.7</v>
      </c>
      <c r="I49" s="32">
        <v>693</v>
      </c>
      <c r="J49" s="32">
        <v>91</v>
      </c>
      <c r="K49" s="32">
        <v>6600</v>
      </c>
      <c r="L49" s="32">
        <v>82.7</v>
      </c>
      <c r="M49" s="32">
        <v>82.7</v>
      </c>
      <c r="N49" s="32">
        <v>689</v>
      </c>
      <c r="O49" s="32">
        <v>91</v>
      </c>
      <c r="P49" s="32">
        <v>6800</v>
      </c>
      <c r="Q49" s="35">
        <f t="shared" si="6"/>
        <v>82.7</v>
      </c>
      <c r="R49" s="35">
        <f t="shared" si="7"/>
        <v>6800</v>
      </c>
      <c r="S49" s="36">
        <v>2806</v>
      </c>
      <c r="T49" s="37">
        <v>0.85</v>
      </c>
      <c r="U49" s="38">
        <v>-4</v>
      </c>
      <c r="V49" s="39" t="s">
        <v>56</v>
      </c>
      <c r="W49" s="40">
        <f t="shared" si="8"/>
        <v>0.30570601851851853</v>
      </c>
      <c r="X49" s="41">
        <v>0.30605324074074075</v>
      </c>
      <c r="Y49" s="42">
        <v>38000.199999999997</v>
      </c>
      <c r="Z49" s="43">
        <v>24.695000000000004</v>
      </c>
      <c r="AA49" s="43">
        <v>15.506999999999994</v>
      </c>
      <c r="AB49" s="43">
        <v>141.97050000000002</v>
      </c>
      <c r="AC49" s="43">
        <v>127.05350000000006</v>
      </c>
      <c r="AD49" s="43">
        <v>14.917000000000003</v>
      </c>
      <c r="AE49" s="43">
        <v>5.304333333333334</v>
      </c>
      <c r="AF49" s="43">
        <v>19.129333333333339</v>
      </c>
      <c r="AG49" s="43">
        <v>1.7819999999999992E-2</v>
      </c>
      <c r="AH49" s="43">
        <v>1.3158133333333333</v>
      </c>
      <c r="AI49" s="43">
        <v>0.16837999999999997</v>
      </c>
      <c r="AJ49" s="43">
        <v>12.923099999999998</v>
      </c>
      <c r="AK49" s="43">
        <v>11.565263333333331</v>
      </c>
      <c r="AL49" s="44">
        <v>99.952250000000006</v>
      </c>
      <c r="AM49" s="43">
        <v>2.4131033333333329</v>
      </c>
      <c r="AN49" s="43">
        <v>3.8602800000000008</v>
      </c>
      <c r="AO49" s="43">
        <v>12.458593333333333</v>
      </c>
      <c r="AP49" s="42">
        <v>3181</v>
      </c>
      <c r="AQ49" s="45">
        <v>124.54645996478746</v>
      </c>
      <c r="AR49" s="45">
        <v>0.20427753264778487</v>
      </c>
      <c r="AS49" s="45">
        <v>9.1538572988807444E-3</v>
      </c>
      <c r="AT49" s="45">
        <v>3.2038500546080179E-2</v>
      </c>
      <c r="AU49" s="45">
        <v>8.491527217336356E-2</v>
      </c>
      <c r="AV49" s="45">
        <v>9.117622194561438E-2</v>
      </c>
      <c r="AW49" s="45">
        <v>7.5643598691390326E-2</v>
      </c>
      <c r="AX49" s="45">
        <v>0.18667569764660785</v>
      </c>
      <c r="AY49" s="45">
        <v>6.6436383882991569E-5</v>
      </c>
      <c r="AZ49" s="45">
        <v>1.1031388862236931E-2</v>
      </c>
      <c r="BA49" s="45">
        <v>2.3930070536086383E-3</v>
      </c>
      <c r="BB49" s="45">
        <v>4.1944750195531337E-2</v>
      </c>
      <c r="BC49" s="45">
        <v>4.0641557492329165E-2</v>
      </c>
      <c r="BD49" s="45">
        <v>3.2136562054523331E-4</v>
      </c>
      <c r="BE49" s="45">
        <v>2.1867366385636789E-2</v>
      </c>
      <c r="BF49" s="45">
        <v>1.1061782608728032E-2</v>
      </c>
      <c r="BG49" s="45">
        <v>4.0426825622166471E-2</v>
      </c>
      <c r="BH49" s="45">
        <v>0</v>
      </c>
      <c r="BI49" s="41">
        <v>0.30605324074074075</v>
      </c>
      <c r="BJ49">
        <v>20</v>
      </c>
      <c r="BK49">
        <v>26</v>
      </c>
      <c r="BL49" s="28">
        <v>0.93637573023309628</v>
      </c>
      <c r="BM49" s="29">
        <v>85.463452888374661</v>
      </c>
      <c r="BN49" s="30">
        <v>7539.940625677219</v>
      </c>
      <c r="BO49" s="30">
        <v>7539.940625677219</v>
      </c>
    </row>
    <row r="50" spans="1:67">
      <c r="A50" s="31">
        <v>39841</v>
      </c>
      <c r="B50" s="32">
        <v>2806</v>
      </c>
      <c r="C50" s="33">
        <v>0.30416666666666664</v>
      </c>
      <c r="D50" s="33">
        <v>0.31180555555555556</v>
      </c>
      <c r="E50" s="34">
        <v>0.85</v>
      </c>
      <c r="F50" s="32">
        <v>12</v>
      </c>
      <c r="G50" s="32">
        <v>82.7</v>
      </c>
      <c r="H50" s="32">
        <v>82.7</v>
      </c>
      <c r="I50" s="32">
        <v>693</v>
      </c>
      <c r="J50" s="32">
        <v>91</v>
      </c>
      <c r="K50" s="32">
        <v>6600</v>
      </c>
      <c r="L50" s="32">
        <v>82.7</v>
      </c>
      <c r="M50" s="32">
        <v>82.7</v>
      </c>
      <c r="N50" s="32">
        <v>689</v>
      </c>
      <c r="O50" s="32">
        <v>91</v>
      </c>
      <c r="P50" s="32">
        <v>6800</v>
      </c>
      <c r="Q50" s="35">
        <f t="shared" si="6"/>
        <v>82.7</v>
      </c>
      <c r="R50" s="35">
        <f t="shared" si="7"/>
        <v>6800</v>
      </c>
      <c r="S50" s="36">
        <v>2806</v>
      </c>
      <c r="T50" s="37">
        <v>0.85</v>
      </c>
      <c r="U50" s="38">
        <v>-4</v>
      </c>
      <c r="V50" s="39" t="s">
        <v>56</v>
      </c>
      <c r="W50" s="40">
        <f t="shared" si="8"/>
        <v>0.31194444444444447</v>
      </c>
      <c r="X50" s="41">
        <v>0.31229166666666669</v>
      </c>
      <c r="Y50" s="42">
        <v>37790.133333333331</v>
      </c>
      <c r="Z50" s="43">
        <v>23.431000000000001</v>
      </c>
      <c r="AA50" s="43">
        <v>15.541000000000004</v>
      </c>
      <c r="AB50" s="43">
        <v>133.71750000000003</v>
      </c>
      <c r="AC50" s="43">
        <v>119.60199999999996</v>
      </c>
      <c r="AD50" s="43">
        <v>14.115499999999994</v>
      </c>
      <c r="AE50" s="43">
        <v>4.9356666666666662</v>
      </c>
      <c r="AF50" s="43">
        <v>18.25633333333333</v>
      </c>
      <c r="AG50" s="43">
        <v>1.772E-2</v>
      </c>
      <c r="AH50" s="43">
        <v>1.2555399999999999</v>
      </c>
      <c r="AI50" s="43">
        <v>0.15751999999999999</v>
      </c>
      <c r="AJ50" s="43">
        <v>12.238526666666665</v>
      </c>
      <c r="AK50" s="43">
        <v>10.946576666666665</v>
      </c>
      <c r="AL50" s="44">
        <v>99.954743333333326</v>
      </c>
      <c r="AM50" s="43">
        <v>2.3155999999999994</v>
      </c>
      <c r="AN50" s="43">
        <v>3.8415633333333332</v>
      </c>
      <c r="AO50" s="43">
        <v>11.798636666666669</v>
      </c>
      <c r="AP50" s="42">
        <v>3181.3</v>
      </c>
      <c r="AQ50" s="45">
        <v>245.6739826419232</v>
      </c>
      <c r="AR50" s="45">
        <v>0.24439016290340024</v>
      </c>
      <c r="AS50" s="45">
        <v>6.0742531824203774E-3</v>
      </c>
      <c r="AT50" s="45">
        <v>0.70287555919843414</v>
      </c>
      <c r="AU50" s="45">
        <v>0.79053953641186603</v>
      </c>
      <c r="AV50" s="45">
        <v>0.11595443516520934</v>
      </c>
      <c r="AW50" s="45">
        <v>0.11059972355556276</v>
      </c>
      <c r="AX50" s="45">
        <v>0.19831155101096623</v>
      </c>
      <c r="AY50" s="45">
        <v>1.0954451150103259E-4</v>
      </c>
      <c r="AZ50" s="45">
        <v>1.5856155119461125E-2</v>
      </c>
      <c r="BA50" s="45">
        <v>3.8567808624148789E-3</v>
      </c>
      <c r="BB50" s="45">
        <v>9.5906721685019722E-2</v>
      </c>
      <c r="BC50" s="45">
        <v>9.3511642953249971E-2</v>
      </c>
      <c r="BD50" s="45">
        <v>5.144017840175508E-4</v>
      </c>
      <c r="BE50" s="45">
        <v>2.7385221284984853E-2</v>
      </c>
      <c r="BF50" s="45">
        <v>2.1811346040351433E-2</v>
      </c>
      <c r="BG50" s="45">
        <v>9.2458100420316477E-2</v>
      </c>
      <c r="BH50" s="45">
        <v>0.46609159969939901</v>
      </c>
      <c r="BI50" s="41">
        <v>0.31229166666666669</v>
      </c>
      <c r="BJ50">
        <v>21</v>
      </c>
      <c r="BK50">
        <v>28</v>
      </c>
      <c r="BL50" s="28">
        <v>0.94023174658260567</v>
      </c>
      <c r="BM50" s="29">
        <v>85.288024304912469</v>
      </c>
      <c r="BN50" s="30">
        <v>7524.4635877311948</v>
      </c>
      <c r="BO50" s="30">
        <v>7524.4635877311948</v>
      </c>
    </row>
    <row r="51" spans="1:67">
      <c r="A51" s="31">
        <v>39841</v>
      </c>
      <c r="B51" s="32">
        <v>2807</v>
      </c>
      <c r="C51" s="33">
        <v>820</v>
      </c>
      <c r="D51" s="33">
        <v>0.34861111111111115</v>
      </c>
      <c r="E51" s="34">
        <v>1</v>
      </c>
      <c r="F51" s="32">
        <v>2</v>
      </c>
      <c r="G51" s="32">
        <v>87</v>
      </c>
      <c r="H51" s="32">
        <v>85</v>
      </c>
      <c r="I51" s="32">
        <v>740</v>
      </c>
      <c r="J51" s="32">
        <v>93</v>
      </c>
      <c r="K51" s="32">
        <v>7100</v>
      </c>
      <c r="L51" s="32">
        <v>87</v>
      </c>
      <c r="M51" s="32">
        <v>85</v>
      </c>
      <c r="N51" s="32">
        <v>730</v>
      </c>
      <c r="O51" s="32">
        <v>93</v>
      </c>
      <c r="P51" s="32">
        <v>7100</v>
      </c>
      <c r="Q51" s="35">
        <f t="shared" si="6"/>
        <v>85</v>
      </c>
      <c r="R51" s="35">
        <f t="shared" si="7"/>
        <v>7100</v>
      </c>
      <c r="S51" s="36">
        <v>2807</v>
      </c>
      <c r="T51" s="37">
        <v>1</v>
      </c>
      <c r="U51" s="38">
        <v>-4</v>
      </c>
      <c r="V51" s="39" t="s">
        <v>56</v>
      </c>
      <c r="W51" s="40">
        <f t="shared" si="8"/>
        <v>0.3127314814814815</v>
      </c>
      <c r="X51" s="41">
        <v>0.31307870370370372</v>
      </c>
      <c r="Y51" s="42">
        <v>38841.699999999997</v>
      </c>
      <c r="Z51" s="43">
        <v>23.594333333333338</v>
      </c>
      <c r="AA51" s="43">
        <v>15.38566666666666</v>
      </c>
      <c r="AB51" s="43">
        <v>152.04349999999997</v>
      </c>
      <c r="AC51" s="43">
        <v>136.18849999999998</v>
      </c>
      <c r="AD51" s="43">
        <v>15.854999999999993</v>
      </c>
      <c r="AE51" s="43">
        <v>4.5626666666666686</v>
      </c>
      <c r="AF51" s="43">
        <v>19.22066666666667</v>
      </c>
      <c r="AG51" s="43">
        <v>1.8216666666666662E-2</v>
      </c>
      <c r="AH51" s="43">
        <v>1.2297733333333334</v>
      </c>
      <c r="AI51" s="43">
        <v>0.14179333333333333</v>
      </c>
      <c r="AJ51" s="43">
        <v>13.549126666666668</v>
      </c>
      <c r="AK51" s="43">
        <v>12.136246666666663</v>
      </c>
      <c r="AL51" s="44">
        <v>99.956936666666664</v>
      </c>
      <c r="AM51" s="43">
        <v>2.3737033333333333</v>
      </c>
      <c r="AN51" s="43">
        <v>3.9348733333333334</v>
      </c>
      <c r="AO51" s="43">
        <v>13.062116666666665</v>
      </c>
      <c r="AP51" s="42">
        <v>3181</v>
      </c>
      <c r="AQ51" s="45">
        <v>180.15570851474581</v>
      </c>
      <c r="AR51" s="45">
        <v>0.21196426721170844</v>
      </c>
      <c r="AS51" s="45">
        <v>5.040069329937202E-3</v>
      </c>
      <c r="AT51" s="45">
        <v>0.42314127012941177</v>
      </c>
      <c r="AU51" s="45">
        <v>0.31977133532659313</v>
      </c>
      <c r="AV51" s="45">
        <v>0.11369196132077948</v>
      </c>
      <c r="AW51" s="45">
        <v>4.5556583485272223E-2</v>
      </c>
      <c r="AX51" s="45">
        <v>0.16737184151822573</v>
      </c>
      <c r="AY51" s="45">
        <v>9.1287092917527576E-5</v>
      </c>
      <c r="AZ51" s="45">
        <v>1.0093560027214808E-2</v>
      </c>
      <c r="BA51" s="45">
        <v>1.8055342763261277E-3</v>
      </c>
      <c r="BB51" s="45">
        <v>4.8839843354075069E-2</v>
      </c>
      <c r="BC51" s="45">
        <v>4.4218124956997396E-2</v>
      </c>
      <c r="BD51" s="45">
        <v>3.3268327418243252E-4</v>
      </c>
      <c r="BE51" s="45">
        <v>2.1780859729926039E-2</v>
      </c>
      <c r="BF51" s="45">
        <v>1.5980396036120822E-2</v>
      </c>
      <c r="BG51" s="45">
        <v>4.7086267734822627E-2</v>
      </c>
      <c r="BH51" s="45">
        <v>0</v>
      </c>
      <c r="BI51" s="41">
        <v>0.31307870370370372</v>
      </c>
      <c r="BJ51">
        <v>21</v>
      </c>
      <c r="BK51">
        <v>28</v>
      </c>
      <c r="BL51" s="28">
        <v>0.94023174658260567</v>
      </c>
      <c r="BM51" s="29">
        <v>87.660000797068435</v>
      </c>
      <c r="BN51" s="30">
        <v>7856.4252166016886</v>
      </c>
      <c r="BO51" s="30">
        <v>7856.4252166016886</v>
      </c>
    </row>
    <row r="52" spans="1:67">
      <c r="A52" s="31">
        <v>39841</v>
      </c>
      <c r="B52" s="32">
        <v>2807</v>
      </c>
      <c r="C52" s="33">
        <v>820</v>
      </c>
      <c r="D52" s="33">
        <v>0.34861111111111115</v>
      </c>
      <c r="E52" s="34">
        <v>1</v>
      </c>
      <c r="F52" s="32">
        <v>2</v>
      </c>
      <c r="G52" s="32">
        <v>87</v>
      </c>
      <c r="H52" s="32">
        <v>85</v>
      </c>
      <c r="I52" s="32">
        <v>740</v>
      </c>
      <c r="J52" s="32">
        <v>93</v>
      </c>
      <c r="K52" s="32">
        <v>7100</v>
      </c>
      <c r="L52" s="32">
        <v>87</v>
      </c>
      <c r="M52" s="32">
        <v>85</v>
      </c>
      <c r="N52" s="32">
        <v>730</v>
      </c>
      <c r="O52" s="32">
        <v>93</v>
      </c>
      <c r="P52" s="32">
        <v>7100</v>
      </c>
      <c r="Q52" s="35">
        <f t="shared" si="6"/>
        <v>85</v>
      </c>
      <c r="R52" s="35">
        <f t="shared" si="7"/>
        <v>7100</v>
      </c>
      <c r="S52" s="36">
        <v>2807</v>
      </c>
      <c r="T52" s="37">
        <v>1</v>
      </c>
      <c r="U52" s="38">
        <v>-4</v>
      </c>
      <c r="V52" s="39" t="s">
        <v>56</v>
      </c>
      <c r="W52" s="40">
        <f t="shared" si="8"/>
        <v>0.34780092592592593</v>
      </c>
      <c r="X52" s="41">
        <v>0.34814814814814815</v>
      </c>
      <c r="Y52" s="42">
        <v>40335.599999999999</v>
      </c>
      <c r="Z52" s="43">
        <v>30.869000000000003</v>
      </c>
      <c r="AA52" s="43">
        <v>15.144333333333334</v>
      </c>
      <c r="AB52" s="43">
        <v>156.08250000000004</v>
      </c>
      <c r="AC52" s="43">
        <v>141.81299999999999</v>
      </c>
      <c r="AD52" s="43">
        <v>14.269500000000003</v>
      </c>
      <c r="AE52" s="43">
        <v>43.565333333333335</v>
      </c>
      <c r="AF52" s="43">
        <v>19.963666666666668</v>
      </c>
      <c r="AG52" s="43">
        <v>1.8940000000000012E-2</v>
      </c>
      <c r="AH52" s="43">
        <v>1.5470433333333335</v>
      </c>
      <c r="AI52" s="43">
        <v>1.3034766666666673</v>
      </c>
      <c r="AJ52" s="43">
        <v>13.392053333333335</v>
      </c>
      <c r="AK52" s="43">
        <v>12.167723333333329</v>
      </c>
      <c r="AL52" s="44">
        <v>99.833309999999997</v>
      </c>
      <c r="AM52" s="43">
        <v>2.3738299999999999</v>
      </c>
      <c r="AN52" s="43">
        <v>4.063766666666667</v>
      </c>
      <c r="AO52" s="43">
        <v>12.910703333333329</v>
      </c>
      <c r="AP52" s="42">
        <v>3176.0333333333333</v>
      </c>
      <c r="AQ52" s="45">
        <v>126.14485379049675</v>
      </c>
      <c r="AR52" s="45">
        <v>1.6473594335931131E-2</v>
      </c>
      <c r="AS52" s="45">
        <v>9.6299938530196069E-2</v>
      </c>
      <c r="AT52" s="45">
        <v>0.18029071351378895</v>
      </c>
      <c r="AU52" s="45">
        <v>0.33158085298907714</v>
      </c>
      <c r="AV52" s="45">
        <v>0.25174340384471378</v>
      </c>
      <c r="AW52" s="45">
        <v>3.1877813421026784</v>
      </c>
      <c r="AX52" s="45">
        <v>9.2456264901520896E-2</v>
      </c>
      <c r="AY52" s="45">
        <v>6.7466466766320142E-5</v>
      </c>
      <c r="AZ52" s="45">
        <v>5.1160116020826027E-3</v>
      </c>
      <c r="BA52" s="45">
        <v>9.5660353490269939E-2</v>
      </c>
      <c r="BB52" s="45">
        <v>4.2826818324690985E-2</v>
      </c>
      <c r="BC52" s="45">
        <v>4.6857183479997545E-2</v>
      </c>
      <c r="BD52" s="45">
        <v>9.5831515225128071E-3</v>
      </c>
      <c r="BE52" s="45">
        <v>1.3432465817229363E-2</v>
      </c>
      <c r="BF52" s="45">
        <v>1.118019595576018E-2</v>
      </c>
      <c r="BG52" s="45">
        <v>4.1286004001801616E-2</v>
      </c>
      <c r="BH52" s="45">
        <v>0.18257418583505536</v>
      </c>
      <c r="BI52" s="41">
        <v>0.34814814814814815</v>
      </c>
      <c r="BJ52">
        <v>22</v>
      </c>
      <c r="BK52">
        <v>33</v>
      </c>
      <c r="BL52" s="28">
        <v>0.9498717874563789</v>
      </c>
      <c r="BM52" s="29">
        <v>87.214045354553861</v>
      </c>
      <c r="BN52" s="30">
        <v>7816.4569807792523</v>
      </c>
      <c r="BO52" s="30">
        <v>7816.4569807792523</v>
      </c>
    </row>
    <row r="53" spans="1:67">
      <c r="A53" s="31">
        <v>39841</v>
      </c>
      <c r="B53" s="32">
        <v>2810</v>
      </c>
      <c r="C53" s="33">
        <v>0.35902777777777778</v>
      </c>
      <c r="D53" s="33">
        <v>0.36319444444444443</v>
      </c>
      <c r="E53" s="34">
        <v>0.85</v>
      </c>
      <c r="F53" s="32">
        <v>6</v>
      </c>
      <c r="G53" s="32">
        <v>82.7</v>
      </c>
      <c r="H53" s="32">
        <v>82.5</v>
      </c>
      <c r="I53" s="32">
        <v>695</v>
      </c>
      <c r="J53" s="32">
        <v>91</v>
      </c>
      <c r="K53" s="32">
        <v>6500</v>
      </c>
      <c r="L53" s="32">
        <v>82.7</v>
      </c>
      <c r="M53" s="32">
        <v>82.5</v>
      </c>
      <c r="N53" s="32">
        <v>688</v>
      </c>
      <c r="O53" s="32">
        <v>91</v>
      </c>
      <c r="P53" s="32">
        <v>6400</v>
      </c>
      <c r="Q53" s="35">
        <f t="shared" si="6"/>
        <v>82.5</v>
      </c>
      <c r="R53" s="35">
        <f t="shared" si="7"/>
        <v>6400</v>
      </c>
      <c r="S53" s="36">
        <v>2810</v>
      </c>
      <c r="T53" s="37">
        <v>0.85</v>
      </c>
      <c r="U53" s="38">
        <v>-4</v>
      </c>
      <c r="V53" s="39" t="s">
        <v>56</v>
      </c>
      <c r="W53" s="40">
        <f t="shared" si="8"/>
        <v>0.36057870370370371</v>
      </c>
      <c r="X53" s="41">
        <v>0.36092592592592593</v>
      </c>
      <c r="Y53" s="42">
        <v>38007.333333333336</v>
      </c>
      <c r="Z53" s="43">
        <v>22.711999999999993</v>
      </c>
      <c r="AA53" s="43">
        <v>15.414333333333337</v>
      </c>
      <c r="AB53" s="43">
        <v>137.08449999999996</v>
      </c>
      <c r="AC53" s="43">
        <v>123.07750000000003</v>
      </c>
      <c r="AD53" s="43">
        <v>14.006999999999998</v>
      </c>
      <c r="AE53" s="43">
        <v>10.202333333333337</v>
      </c>
      <c r="AF53" s="43">
        <v>18.959000000000007</v>
      </c>
      <c r="AG53" s="43">
        <v>1.7829999999999995E-2</v>
      </c>
      <c r="AH53" s="43">
        <v>1.2098066666666667</v>
      </c>
      <c r="AI53" s="43">
        <v>0.32376666666666665</v>
      </c>
      <c r="AJ53" s="43">
        <v>12.474843333333331</v>
      </c>
      <c r="AK53" s="43">
        <v>11.200169999999998</v>
      </c>
      <c r="AL53" s="44">
        <v>99.939196666666689</v>
      </c>
      <c r="AM53" s="43">
        <v>2.3909899999999995</v>
      </c>
      <c r="AN53" s="43">
        <v>3.8602499999999997</v>
      </c>
      <c r="AO53" s="43">
        <v>12.026443333333335</v>
      </c>
      <c r="AP53" s="42">
        <v>3181</v>
      </c>
      <c r="AQ53" s="45">
        <v>131.12992591768165</v>
      </c>
      <c r="AR53" s="45">
        <v>0.37613643892889048</v>
      </c>
      <c r="AS53" s="45">
        <v>0.10118890948270384</v>
      </c>
      <c r="AT53" s="45">
        <v>0.9728250276853565</v>
      </c>
      <c r="AU53" s="45">
        <v>1.0022369377083742</v>
      </c>
      <c r="AV53" s="45">
        <v>7.0839790104636868E-2</v>
      </c>
      <c r="AW53" s="45">
        <v>0.286304435671146</v>
      </c>
      <c r="AX53" s="45">
        <v>0.10665283674711527</v>
      </c>
      <c r="AY53" s="45">
        <v>5.9596343326843392E-5</v>
      </c>
      <c r="AZ53" s="45">
        <v>2.0129544821297959E-2</v>
      </c>
      <c r="BA53" s="45">
        <v>9.4527256909584436E-3</v>
      </c>
      <c r="BB53" s="45">
        <v>7.9335719151800571E-2</v>
      </c>
      <c r="BC53" s="45">
        <v>8.173592528844717E-2</v>
      </c>
      <c r="BD53" s="45">
        <v>1.0450155363745828E-3</v>
      </c>
      <c r="BE53" s="45">
        <v>1.5562650913269128E-2</v>
      </c>
      <c r="BF53" s="45">
        <v>1.1642631234775295E-2</v>
      </c>
      <c r="BG53" s="45">
        <v>7.6486666331046144E-2</v>
      </c>
      <c r="BH53" s="45">
        <v>0</v>
      </c>
      <c r="BI53" s="41">
        <v>0.36092592592592593</v>
      </c>
      <c r="BJ53">
        <v>23</v>
      </c>
      <c r="BK53">
        <v>33</v>
      </c>
      <c r="BL53" s="28">
        <v>0.9498717874563789</v>
      </c>
      <c r="BM53" s="29">
        <v>84.648926373537563</v>
      </c>
      <c r="BN53" s="30">
        <v>7045.8203770404525</v>
      </c>
      <c r="BO53" s="30">
        <v>7045.8203770404525</v>
      </c>
    </row>
    <row r="54" spans="1:67">
      <c r="A54" s="31">
        <v>39841</v>
      </c>
      <c r="B54" s="32">
        <v>2811</v>
      </c>
      <c r="C54" s="33">
        <v>0.36388888888888887</v>
      </c>
      <c r="D54" s="33">
        <v>0.37013888888888885</v>
      </c>
      <c r="E54" s="34">
        <v>0.65</v>
      </c>
      <c r="F54" s="32">
        <v>6</v>
      </c>
      <c r="G54" s="32">
        <v>74.099999999999994</v>
      </c>
      <c r="H54" s="32">
        <v>74.099999999999994</v>
      </c>
      <c r="I54" s="32">
        <v>599</v>
      </c>
      <c r="J54" s="32">
        <v>89</v>
      </c>
      <c r="K54" s="32">
        <v>4800</v>
      </c>
      <c r="L54" s="32">
        <v>74.099999999999994</v>
      </c>
      <c r="M54" s="32">
        <v>74.099999999999994</v>
      </c>
      <c r="N54" s="32">
        <v>593</v>
      </c>
      <c r="O54" s="32">
        <v>89</v>
      </c>
      <c r="P54" s="32">
        <v>5000</v>
      </c>
      <c r="Q54" s="35">
        <f t="shared" si="6"/>
        <v>74.099999999999994</v>
      </c>
      <c r="R54" s="35">
        <f t="shared" si="7"/>
        <v>5000</v>
      </c>
      <c r="S54" s="36">
        <v>2811</v>
      </c>
      <c r="T54" s="37">
        <v>0.65</v>
      </c>
      <c r="U54" s="38">
        <v>-4</v>
      </c>
      <c r="V54" s="39" t="s">
        <v>56</v>
      </c>
      <c r="W54" s="40">
        <f t="shared" si="8"/>
        <v>0.36493055555555559</v>
      </c>
      <c r="X54" s="41">
        <v>0.36527777777777781</v>
      </c>
      <c r="Y54" s="42">
        <v>32210.866666666665</v>
      </c>
      <c r="Z54" s="43">
        <v>22.604000000000003</v>
      </c>
      <c r="AA54" s="43">
        <v>16.178333333333335</v>
      </c>
      <c r="AB54" s="43">
        <v>99.261050000000012</v>
      </c>
      <c r="AC54" s="43">
        <v>88.583950000000016</v>
      </c>
      <c r="AD54" s="43">
        <v>10.677099999999998</v>
      </c>
      <c r="AE54" s="43">
        <v>6.524</v>
      </c>
      <c r="AF54" s="43">
        <v>15.952000000000002</v>
      </c>
      <c r="AG54" s="43">
        <v>1.5116666666666665E-2</v>
      </c>
      <c r="AH54" s="43">
        <v>1.4228166666666668</v>
      </c>
      <c r="AI54" s="43">
        <v>0.2433433333333333</v>
      </c>
      <c r="AJ54" s="43">
        <v>10.617373333333335</v>
      </c>
      <c r="AK54" s="43">
        <v>9.4752966666666634</v>
      </c>
      <c r="AL54" s="44">
        <v>99.942243333333352</v>
      </c>
      <c r="AM54" s="43">
        <v>2.3645766666666668</v>
      </c>
      <c r="AN54" s="43">
        <v>3.3434733333333337</v>
      </c>
      <c r="AO54" s="43">
        <v>10.235736666666664</v>
      </c>
      <c r="AP54" s="42">
        <v>3185.9666666666667</v>
      </c>
      <c r="AQ54" s="45">
        <v>127.43564524173941</v>
      </c>
      <c r="AR54" s="45">
        <v>0.27175800594088301</v>
      </c>
      <c r="AS54" s="45">
        <v>4.6615324795040644E-2</v>
      </c>
      <c r="AT54" s="45">
        <v>0.13231905992973861</v>
      </c>
      <c r="AU54" s="45">
        <v>7.8704527101093935E-2</v>
      </c>
      <c r="AV54" s="45">
        <v>5.6290410771530082E-2</v>
      </c>
      <c r="AW54" s="45">
        <v>0.13768028932629625</v>
      </c>
      <c r="AX54" s="45">
        <v>0.12313155286255767</v>
      </c>
      <c r="AY54" s="45">
        <v>5.9209349991675983E-5</v>
      </c>
      <c r="AZ54" s="45">
        <v>1.7171730644676815E-2</v>
      </c>
      <c r="BA54" s="45">
        <v>5.3184573426649914E-3</v>
      </c>
      <c r="BB54" s="45">
        <v>4.4310393684842811E-2</v>
      </c>
      <c r="BC54" s="45">
        <v>3.845518200436069E-2</v>
      </c>
      <c r="BD54" s="45">
        <v>7.4818554463271854E-4</v>
      </c>
      <c r="BE54" s="45">
        <v>1.9064928684553895E-2</v>
      </c>
      <c r="BF54" s="45">
        <v>1.1436841055699528E-2</v>
      </c>
      <c r="BG54" s="45">
        <v>4.2713774595906091E-2</v>
      </c>
      <c r="BH54" s="45">
        <v>0.18257418583505533</v>
      </c>
      <c r="BI54" s="41">
        <v>0.36527777777777781</v>
      </c>
      <c r="BJ54">
        <v>23</v>
      </c>
      <c r="BK54">
        <v>33</v>
      </c>
      <c r="BL54" s="28">
        <v>0.9498717874563789</v>
      </c>
      <c r="BM54" s="29">
        <v>76.03012659732282</v>
      </c>
      <c r="BN54" s="30">
        <v>5504.547169562853</v>
      </c>
      <c r="BO54" s="30">
        <v>5504.547169562853</v>
      </c>
    </row>
    <row r="55" spans="1:67">
      <c r="A55" s="31">
        <v>39841</v>
      </c>
      <c r="B55" s="32">
        <v>2811</v>
      </c>
      <c r="C55" s="33">
        <v>0.36388888888888887</v>
      </c>
      <c r="D55" s="33">
        <v>0.37013888888888885</v>
      </c>
      <c r="E55" s="34">
        <v>0.65</v>
      </c>
      <c r="F55" s="32">
        <v>6</v>
      </c>
      <c r="G55" s="32">
        <v>74.099999999999994</v>
      </c>
      <c r="H55" s="32">
        <v>74.099999999999994</v>
      </c>
      <c r="I55" s="32">
        <v>599</v>
      </c>
      <c r="J55" s="32">
        <v>89</v>
      </c>
      <c r="K55" s="32">
        <v>4800</v>
      </c>
      <c r="L55" s="32">
        <v>74.099999999999994</v>
      </c>
      <c r="M55" s="32">
        <v>74.099999999999994</v>
      </c>
      <c r="N55" s="32">
        <v>593</v>
      </c>
      <c r="O55" s="32">
        <v>89</v>
      </c>
      <c r="P55" s="32">
        <v>5000</v>
      </c>
      <c r="Q55" s="35">
        <f t="shared" si="6"/>
        <v>74.099999999999994</v>
      </c>
      <c r="R55" s="35">
        <f t="shared" si="7"/>
        <v>5000</v>
      </c>
      <c r="S55" s="36">
        <v>2811</v>
      </c>
      <c r="T55" s="37">
        <v>0.65</v>
      </c>
      <c r="U55" s="38">
        <v>-4</v>
      </c>
      <c r="V55" s="39" t="s">
        <v>56</v>
      </c>
      <c r="W55" s="40">
        <f t="shared" si="8"/>
        <v>0.36909722222222224</v>
      </c>
      <c r="X55" s="41">
        <v>0.36944444444444446</v>
      </c>
      <c r="Y55" s="42">
        <v>32377.533333333333</v>
      </c>
      <c r="Z55" s="43">
        <v>22.801000000000002</v>
      </c>
      <c r="AA55" s="43">
        <v>16.134666666666668</v>
      </c>
      <c r="AB55" s="43">
        <v>99.228500000000011</v>
      </c>
      <c r="AC55" s="43">
        <v>88.442549999999969</v>
      </c>
      <c r="AD55" s="43">
        <v>10.785950000000001</v>
      </c>
      <c r="AE55" s="43">
        <v>4.7273333333333341</v>
      </c>
      <c r="AF55" s="43">
        <v>15.731666666666664</v>
      </c>
      <c r="AG55" s="43">
        <v>1.5196666666666664E-2</v>
      </c>
      <c r="AH55" s="43">
        <v>1.4278466666666667</v>
      </c>
      <c r="AI55" s="43">
        <v>0.1754466666666667</v>
      </c>
      <c r="AJ55" s="43">
        <v>10.561013333333332</v>
      </c>
      <c r="AK55" s="43">
        <v>9.4130500000000001</v>
      </c>
      <c r="AL55" s="44">
        <v>99.948909999999984</v>
      </c>
      <c r="AM55" s="43">
        <v>2.3203266666666669</v>
      </c>
      <c r="AN55" s="43">
        <v>3.3586233333333335</v>
      </c>
      <c r="AO55" s="43">
        <v>10.181406666666668</v>
      </c>
      <c r="AP55" s="42">
        <v>3185.9666666666667</v>
      </c>
      <c r="AQ55" s="45">
        <v>153.70947367962754</v>
      </c>
      <c r="AR55" s="45">
        <v>0.20286482674672146</v>
      </c>
      <c r="AS55" s="45">
        <v>7.7492305884290388E-2</v>
      </c>
      <c r="AT55" s="45">
        <v>0.26919026087829484</v>
      </c>
      <c r="AU55" s="45">
        <v>0.29422426791069917</v>
      </c>
      <c r="AV55" s="45">
        <v>3.7776189819003436E-2</v>
      </c>
      <c r="AW55" s="45">
        <v>6.9576716940534009E-2</v>
      </c>
      <c r="AX55" s="45">
        <v>0.13406337496046242</v>
      </c>
      <c r="AY55" s="45">
        <v>7.183954022841379E-5</v>
      </c>
      <c r="AZ55" s="45">
        <v>1.6449100873307011E-2</v>
      </c>
      <c r="BA55" s="45">
        <v>2.8608816260308496E-3</v>
      </c>
      <c r="BB55" s="45">
        <v>5.5356224042377521E-2</v>
      </c>
      <c r="BC55" s="45">
        <v>5.1551793507045959E-2</v>
      </c>
      <c r="BD55" s="45">
        <v>5.9616591071900114E-4</v>
      </c>
      <c r="BE55" s="45">
        <v>2.2773562005904632E-2</v>
      </c>
      <c r="BF55" s="45">
        <v>1.3779261862351863E-2</v>
      </c>
      <c r="BG55" s="45">
        <v>5.3370403352635404E-2</v>
      </c>
      <c r="BH55" s="45">
        <v>0.18257418583505536</v>
      </c>
      <c r="BI55" s="41">
        <v>0.36944444444444446</v>
      </c>
      <c r="BJ55">
        <v>23</v>
      </c>
      <c r="BK55">
        <v>33</v>
      </c>
      <c r="BL55" s="28">
        <v>0.9498717874563789</v>
      </c>
      <c r="BM55" s="29">
        <v>76.03012659732282</v>
      </c>
      <c r="BN55" s="30">
        <v>5504.547169562853</v>
      </c>
      <c r="BO55" s="30">
        <v>5504.547169562853</v>
      </c>
    </row>
    <row r="56" spans="1:67">
      <c r="A56" s="31">
        <v>39841</v>
      </c>
      <c r="B56" s="32">
        <v>2812</v>
      </c>
      <c r="C56" s="33">
        <v>0.37013888888888885</v>
      </c>
      <c r="D56" s="33">
        <v>0.375</v>
      </c>
      <c r="E56" s="34">
        <v>0.45</v>
      </c>
      <c r="F56" s="32">
        <v>6</v>
      </c>
      <c r="G56" s="32">
        <v>63.2</v>
      </c>
      <c r="H56" s="32">
        <v>63.5</v>
      </c>
      <c r="I56" s="32">
        <v>526</v>
      </c>
      <c r="J56" s="32">
        <v>83</v>
      </c>
      <c r="K56" s="32">
        <v>3400</v>
      </c>
      <c r="L56" s="32">
        <v>63.2</v>
      </c>
      <c r="M56" s="32">
        <v>63.1</v>
      </c>
      <c r="N56" s="32">
        <v>519</v>
      </c>
      <c r="O56" s="32">
        <v>83</v>
      </c>
      <c r="P56" s="32">
        <v>3500</v>
      </c>
      <c r="Q56" s="35">
        <f t="shared" si="6"/>
        <v>63.1</v>
      </c>
      <c r="R56" s="35">
        <f t="shared" si="7"/>
        <v>3500</v>
      </c>
      <c r="S56" s="36">
        <v>2812</v>
      </c>
      <c r="T56" s="37">
        <v>0.45</v>
      </c>
      <c r="U56" s="38">
        <v>-4</v>
      </c>
      <c r="V56" s="39" t="s">
        <v>56</v>
      </c>
      <c r="W56" s="40">
        <f t="shared" si="8"/>
        <v>0.37204861111111109</v>
      </c>
      <c r="X56" s="41">
        <v>0.37239583333333331</v>
      </c>
      <c r="Y56" s="42">
        <v>28299.666666666668</v>
      </c>
      <c r="Z56" s="43">
        <v>41.451000000000015</v>
      </c>
      <c r="AA56" s="43">
        <v>16.725666666666669</v>
      </c>
      <c r="AB56" s="43">
        <v>68.813850000000016</v>
      </c>
      <c r="AC56" s="43">
        <v>59.281249999999986</v>
      </c>
      <c r="AD56" s="43">
        <v>9.5326000000000004</v>
      </c>
      <c r="AE56" s="43">
        <v>4.4006666666666669</v>
      </c>
      <c r="AF56" s="43">
        <v>13.517000000000001</v>
      </c>
      <c r="AG56" s="43">
        <v>1.3309999999999995E-2</v>
      </c>
      <c r="AH56" s="43">
        <v>2.9719500000000005</v>
      </c>
      <c r="AI56" s="43">
        <v>0.18628333333333336</v>
      </c>
      <c r="AJ56" s="43">
        <v>8.3533300000000015</v>
      </c>
      <c r="AK56" s="43">
        <v>7.1961700000000013</v>
      </c>
      <c r="AL56" s="44">
        <v>99.911556666666655</v>
      </c>
      <c r="AM56" s="43">
        <v>2.2738266666666669</v>
      </c>
      <c r="AN56" s="43">
        <v>2.9933033333333339</v>
      </c>
      <c r="AO56" s="43">
        <v>8.0530799999999996</v>
      </c>
      <c r="AP56" s="42">
        <v>3187.9666666666667</v>
      </c>
      <c r="AQ56" s="45">
        <v>162.53409898657321</v>
      </c>
      <c r="AR56" s="45">
        <v>0.38396614433959347</v>
      </c>
      <c r="AS56" s="45">
        <v>4.0316278335811043E-2</v>
      </c>
      <c r="AT56" s="45">
        <v>9.9541115227275295E-2</v>
      </c>
      <c r="AU56" s="45">
        <v>7.164468722031439E-2</v>
      </c>
      <c r="AV56" s="45">
        <v>3.0796159635186008E-2</v>
      </c>
      <c r="AW56" s="45">
        <v>7.2489396767206199E-2</v>
      </c>
      <c r="AX56" s="45">
        <v>5.1404414140260743E-2</v>
      </c>
      <c r="AY56" s="45">
        <v>7.1196667880185063E-5</v>
      </c>
      <c r="AZ56" s="45">
        <v>3.3634544536932522E-2</v>
      </c>
      <c r="BA56" s="45">
        <v>3.4754392759649188E-3</v>
      </c>
      <c r="BB56" s="45">
        <v>4.5748647238338609E-2</v>
      </c>
      <c r="BC56" s="45">
        <v>3.953921798190619E-2</v>
      </c>
      <c r="BD56" s="45">
        <v>9.7968444368371258E-4</v>
      </c>
      <c r="BE56" s="45">
        <v>1.6452961861713186E-2</v>
      </c>
      <c r="BF56" s="45">
        <v>1.4670295658664977E-2</v>
      </c>
      <c r="BG56" s="45">
        <v>4.4103455177805291E-2</v>
      </c>
      <c r="BH56" s="45">
        <v>0.18257418583505536</v>
      </c>
      <c r="BI56" s="41">
        <v>0.37239583333333331</v>
      </c>
      <c r="BJ56">
        <v>23</v>
      </c>
      <c r="BK56">
        <v>33</v>
      </c>
      <c r="BL56" s="28">
        <v>0.9498717874563789</v>
      </c>
      <c r="BM56" s="29">
        <v>64.743603080851159</v>
      </c>
      <c r="BN56" s="30">
        <v>3853.1830186939974</v>
      </c>
      <c r="BO56" s="30">
        <v>3853.1830186939974</v>
      </c>
    </row>
    <row r="57" spans="1:67">
      <c r="A57" s="31">
        <v>39841</v>
      </c>
      <c r="B57" s="32">
        <v>2813</v>
      </c>
      <c r="C57" s="33">
        <v>0.3756944444444445</v>
      </c>
      <c r="D57" s="33">
        <v>0.37986111111111115</v>
      </c>
      <c r="E57" s="34">
        <v>0.3</v>
      </c>
      <c r="F57" s="32">
        <v>6</v>
      </c>
      <c r="G57" s="32">
        <v>52.5</v>
      </c>
      <c r="H57" s="32">
        <v>52.5</v>
      </c>
      <c r="I57" s="32">
        <v>469</v>
      </c>
      <c r="J57" s="32">
        <v>81</v>
      </c>
      <c r="K57" s="32">
        <v>2200</v>
      </c>
      <c r="L57" s="32">
        <v>52.5</v>
      </c>
      <c r="M57" s="32">
        <v>52.5</v>
      </c>
      <c r="N57" s="32">
        <v>463</v>
      </c>
      <c r="O57" s="32">
        <v>81</v>
      </c>
      <c r="P57" s="32">
        <v>2500</v>
      </c>
      <c r="Q57" s="35">
        <f t="shared" si="6"/>
        <v>52.5</v>
      </c>
      <c r="R57" s="35">
        <f t="shared" si="7"/>
        <v>2500</v>
      </c>
      <c r="S57" s="36">
        <v>2813</v>
      </c>
      <c r="T57" s="37">
        <v>0.3</v>
      </c>
      <c r="U57" s="38">
        <v>-4</v>
      </c>
      <c r="V57" s="39" t="s">
        <v>56</v>
      </c>
      <c r="W57" s="40">
        <f t="shared" si="8"/>
        <v>0.37694444444444442</v>
      </c>
      <c r="X57" s="41">
        <v>0.37729166666666664</v>
      </c>
      <c r="Y57" s="42">
        <v>26074.7</v>
      </c>
      <c r="Z57" s="43">
        <v>90.365000000000023</v>
      </c>
      <c r="AA57" s="43">
        <v>16.990666666666666</v>
      </c>
      <c r="AB57" s="43">
        <v>49.253050000000009</v>
      </c>
      <c r="AC57" s="43">
        <v>39.276650000000011</v>
      </c>
      <c r="AD57" s="43">
        <v>9.9763999999999964</v>
      </c>
      <c r="AE57" s="43">
        <v>5.169999999999999</v>
      </c>
      <c r="AF57" s="43">
        <v>12.243999999999998</v>
      </c>
      <c r="AG57" s="43">
        <v>1.2299999999999998E-2</v>
      </c>
      <c r="AH57" s="43">
        <v>7.0243899999999977</v>
      </c>
      <c r="AI57" s="43">
        <v>0.23678666666666662</v>
      </c>
      <c r="AJ57" s="43">
        <v>6.4690500000000011</v>
      </c>
      <c r="AK57" s="43">
        <v>5.1587566666666662</v>
      </c>
      <c r="AL57" s="44">
        <v>99.811303333333328</v>
      </c>
      <c r="AM57" s="43">
        <v>2.2285366666666673</v>
      </c>
      <c r="AN57" s="43">
        <v>2.7962066666666674</v>
      </c>
      <c r="AO57" s="43">
        <v>6.2365266666666654</v>
      </c>
      <c r="AP57" s="42">
        <v>3184.1</v>
      </c>
      <c r="AQ57" s="45">
        <v>220.02337650093057</v>
      </c>
      <c r="AR57" s="45">
        <v>0.42053947290708843</v>
      </c>
      <c r="AS57" s="45">
        <v>9.4099482696124129E-2</v>
      </c>
      <c r="AT57" s="45">
        <v>7.3716061741119943E-2</v>
      </c>
      <c r="AU57" s="45">
        <v>0.10868224405308216</v>
      </c>
      <c r="AV57" s="45">
        <v>0.11769220523252433</v>
      </c>
      <c r="AW57" s="45">
        <v>0.17025336089649318</v>
      </c>
      <c r="AX57" s="45">
        <v>0.11871728224451289</v>
      </c>
      <c r="AY57" s="45">
        <v>1.0504514628777797E-4</v>
      </c>
      <c r="AZ57" s="45">
        <v>7.8907835151370426E-2</v>
      </c>
      <c r="BA57" s="45">
        <v>8.0159209393398517E-3</v>
      </c>
      <c r="BB57" s="45">
        <v>5.4786165822379197E-2</v>
      </c>
      <c r="BC57" s="45">
        <v>4.8413731903062494E-2</v>
      </c>
      <c r="BD57" s="45">
        <v>2.2069612957446713E-3</v>
      </c>
      <c r="BE57" s="45">
        <v>3.3162010705368707E-2</v>
      </c>
      <c r="BF57" s="45">
        <v>1.9942709900134456E-2</v>
      </c>
      <c r="BG57" s="45">
        <v>5.2816885579318733E-2</v>
      </c>
      <c r="BH57" s="45">
        <v>0.30512857662936471</v>
      </c>
      <c r="BI57" s="41">
        <v>0.37729166666666664</v>
      </c>
      <c r="BJ57">
        <v>23</v>
      </c>
      <c r="BK57">
        <v>34</v>
      </c>
      <c r="BL57" s="28">
        <v>0.95179979563113359</v>
      </c>
      <c r="BM57" s="29">
        <v>53.812912738956278</v>
      </c>
      <c r="BN57" s="30">
        <v>2749.4846075493706</v>
      </c>
      <c r="BO57" s="30">
        <v>2749.4846075493706</v>
      </c>
    </row>
    <row r="58" spans="1:67">
      <c r="A58" s="31">
        <v>39841</v>
      </c>
      <c r="B58" s="32"/>
      <c r="C58" s="33">
        <v>0.37986111111111115</v>
      </c>
      <c r="D58" s="33">
        <v>0.38124999999999998</v>
      </c>
      <c r="E58" s="34">
        <v>0.15</v>
      </c>
      <c r="F58" s="32"/>
      <c r="G58" s="32">
        <v>37</v>
      </c>
      <c r="H58" s="32">
        <v>37</v>
      </c>
      <c r="I58" s="32">
        <v>412</v>
      </c>
      <c r="J58" s="32">
        <v>77</v>
      </c>
      <c r="K58" s="32">
        <v>1500</v>
      </c>
      <c r="L58" s="32">
        <v>37</v>
      </c>
      <c r="M58" s="32">
        <v>37</v>
      </c>
      <c r="N58" s="32">
        <v>415</v>
      </c>
      <c r="O58" s="32">
        <v>77</v>
      </c>
      <c r="P58" s="32">
        <v>1600</v>
      </c>
      <c r="Q58" s="35">
        <f t="shared" si="6"/>
        <v>37</v>
      </c>
      <c r="R58" s="35">
        <f t="shared" si="7"/>
        <v>1600</v>
      </c>
      <c r="S58" s="36"/>
      <c r="T58" s="37">
        <v>0.15</v>
      </c>
      <c r="U58" s="38">
        <v>-4</v>
      </c>
      <c r="V58" s="39" t="s">
        <v>56</v>
      </c>
      <c r="W58" s="40">
        <f t="shared" si="8"/>
        <v>0.38153935185185184</v>
      </c>
      <c r="X58" s="41">
        <v>0.38188657407407406</v>
      </c>
      <c r="Y58" s="42">
        <v>23375.233333333334</v>
      </c>
      <c r="Z58" s="43">
        <v>217.45600000000005</v>
      </c>
      <c r="AA58" s="43">
        <v>17.354666666666667</v>
      </c>
      <c r="AB58" s="43">
        <v>29.96980000000001</v>
      </c>
      <c r="AC58" s="43">
        <v>17.029949999999996</v>
      </c>
      <c r="AD58" s="43">
        <v>12.939850000000005</v>
      </c>
      <c r="AE58" s="43">
        <v>23.739000000000008</v>
      </c>
      <c r="AF58" s="43">
        <v>10.685666666666664</v>
      </c>
      <c r="AG58" s="43">
        <v>1.1103333333333333E-2</v>
      </c>
      <c r="AH58" s="43">
        <v>18.754873333333332</v>
      </c>
      <c r="AI58" s="43">
        <v>1.2034433333333334</v>
      </c>
      <c r="AJ58" s="43">
        <v>4.3570466666666663</v>
      </c>
      <c r="AK58" s="43">
        <v>2.4758499999999994</v>
      </c>
      <c r="AL58" s="44">
        <v>99.439066666666633</v>
      </c>
      <c r="AM58" s="43">
        <v>2.1526100000000001</v>
      </c>
      <c r="AN58" s="43">
        <v>2.5603833333333332</v>
      </c>
      <c r="AO58" s="43">
        <v>4.2004366666666666</v>
      </c>
      <c r="AP58" s="42">
        <v>3167.6</v>
      </c>
      <c r="AQ58" s="45">
        <v>149.22874904063985</v>
      </c>
      <c r="AR58" s="45">
        <v>8.4675549538546377</v>
      </c>
      <c r="AS58" s="45">
        <v>9.0162050788005307E-2</v>
      </c>
      <c r="AT58" s="45">
        <v>2.6724843149760379E-2</v>
      </c>
      <c r="AU58" s="45">
        <v>3.2080005052024373E-2</v>
      </c>
      <c r="AV58" s="45">
        <v>1.0850194658988377E-2</v>
      </c>
      <c r="AW58" s="45">
        <v>0.18073318112175613</v>
      </c>
      <c r="AX58" s="45">
        <v>7.314055120030917E-2</v>
      </c>
      <c r="AY58" s="45">
        <v>8.0871687784152797E-5</v>
      </c>
      <c r="AZ58" s="45">
        <v>0.72372298564711934</v>
      </c>
      <c r="BA58" s="45">
        <v>8.8113047815872904E-3</v>
      </c>
      <c r="BB58" s="45">
        <v>2.8590844125630371E-2</v>
      </c>
      <c r="BC58" s="45">
        <v>1.7673060543253898E-2</v>
      </c>
      <c r="BD58" s="45">
        <v>1.6951987643267309E-2</v>
      </c>
      <c r="BE58" s="45">
        <v>2.3938705493189404E-2</v>
      </c>
      <c r="BF58" s="45">
        <v>1.3675099024626238E-2</v>
      </c>
      <c r="BG58" s="45">
        <v>2.7557244286097897E-2</v>
      </c>
      <c r="BH58" s="45">
        <v>1.1919268665368754</v>
      </c>
      <c r="BI58" s="41">
        <v>0.38188657407407406</v>
      </c>
      <c r="BJ58">
        <v>23</v>
      </c>
      <c r="BK58">
        <v>35</v>
      </c>
      <c r="BL58" s="28">
        <v>0.95372780380588829</v>
      </c>
      <c r="BM58" s="29">
        <v>37.886937559016623</v>
      </c>
      <c r="BN58" s="30">
        <v>1757.8906186760989</v>
      </c>
      <c r="BO58" s="30">
        <v>1757.8906186760989</v>
      </c>
    </row>
    <row r="59" spans="1:67">
      <c r="A59" s="31">
        <v>39841</v>
      </c>
      <c r="B59" s="32">
        <v>2814</v>
      </c>
      <c r="C59" s="33">
        <v>0.38194444444444442</v>
      </c>
      <c r="D59" s="33">
        <v>0.38680555555555557</v>
      </c>
      <c r="E59" s="34">
        <v>7.0000000000000007E-2</v>
      </c>
      <c r="F59" s="32">
        <v>6</v>
      </c>
      <c r="G59" s="32">
        <v>25</v>
      </c>
      <c r="H59" s="32">
        <v>24.8</v>
      </c>
      <c r="I59" s="32">
        <v>395</v>
      </c>
      <c r="J59" s="32">
        <v>62</v>
      </c>
      <c r="K59" s="32">
        <v>900</v>
      </c>
      <c r="L59" s="32">
        <v>25</v>
      </c>
      <c r="M59" s="32">
        <v>25.2</v>
      </c>
      <c r="N59" s="32">
        <v>416</v>
      </c>
      <c r="O59" s="32">
        <v>62</v>
      </c>
      <c r="P59" s="32">
        <v>1000</v>
      </c>
      <c r="Q59" s="35">
        <f t="shared" si="6"/>
        <v>25.2</v>
      </c>
      <c r="R59" s="35">
        <f t="shared" si="7"/>
        <v>1000</v>
      </c>
      <c r="S59" s="36">
        <v>2814</v>
      </c>
      <c r="T59" s="37">
        <v>7.0000000000000007E-2</v>
      </c>
      <c r="U59" s="38">
        <v>-4</v>
      </c>
      <c r="V59" s="39" t="s">
        <v>56</v>
      </c>
      <c r="W59" s="40">
        <f t="shared" si="8"/>
        <v>0.3833449074074074</v>
      </c>
      <c r="X59" s="41">
        <v>0.38369212962962962</v>
      </c>
      <c r="Y59" s="42">
        <v>23795.233333333334</v>
      </c>
      <c r="Z59" s="43">
        <v>600.8453333333332</v>
      </c>
      <c r="AA59" s="43">
        <v>17.266000000000002</v>
      </c>
      <c r="AB59" s="43">
        <v>19.818399999999997</v>
      </c>
      <c r="AC59" s="43">
        <v>4.1919500000000003</v>
      </c>
      <c r="AD59" s="43">
        <v>15.62645</v>
      </c>
      <c r="AE59" s="43">
        <v>96.825333333333347</v>
      </c>
      <c r="AF59" s="43">
        <v>10.962333333333332</v>
      </c>
      <c r="AG59" s="43">
        <v>1.1510000000000005E-2</v>
      </c>
      <c r="AH59" s="43">
        <v>49.937013333333347</v>
      </c>
      <c r="AI59" s="43">
        <v>4.7333666666666678</v>
      </c>
      <c r="AJ59" s="43">
        <v>2.7783066666666669</v>
      </c>
      <c r="AK59" s="43">
        <v>0.58764000000000005</v>
      </c>
      <c r="AL59" s="44">
        <v>98.353553333333323</v>
      </c>
      <c r="AM59" s="43">
        <v>2.1290366666666665</v>
      </c>
      <c r="AN59" s="43">
        <v>2.6260366666666668</v>
      </c>
      <c r="AO59" s="43">
        <v>2.6784499999999998</v>
      </c>
      <c r="AP59" s="42">
        <v>3107.2666666666669</v>
      </c>
      <c r="AQ59" s="45">
        <v>75.50048336606946</v>
      </c>
      <c r="AR59" s="45">
        <v>6.9955984848380233</v>
      </c>
      <c r="AS59" s="45">
        <v>7.1948257269637522E-2</v>
      </c>
      <c r="AT59" s="45">
        <v>7.6681158050721024E-3</v>
      </c>
      <c r="AU59" s="45">
        <v>5.51957878827724E-2</v>
      </c>
      <c r="AV59" s="45">
        <v>5.6084042539622694E-2</v>
      </c>
      <c r="AW59" s="45">
        <v>1.5344183067958579</v>
      </c>
      <c r="AX59" s="45">
        <v>0.10972326736985184</v>
      </c>
      <c r="AY59" s="45">
        <v>4.0257789993644609E-5</v>
      </c>
      <c r="AZ59" s="45">
        <v>0.51617608511885593</v>
      </c>
      <c r="BA59" s="45">
        <v>8.0281987215454709E-2</v>
      </c>
      <c r="BB59" s="45">
        <v>8.7008494762980011E-3</v>
      </c>
      <c r="BC59" s="45">
        <v>7.1128635292831898E-3</v>
      </c>
      <c r="BD59" s="45">
        <v>1.4293155664533217E-2</v>
      </c>
      <c r="BE59" s="45">
        <v>2.1750013608134142E-2</v>
      </c>
      <c r="BF59" s="45">
        <v>7.2180082902529594E-3</v>
      </c>
      <c r="BG59" s="45">
        <v>8.3888986577295068E-3</v>
      </c>
      <c r="BH59" s="45">
        <v>0.94443317550184913</v>
      </c>
      <c r="BI59" s="41">
        <v>0.38369212962962962</v>
      </c>
      <c r="BJ59">
        <v>23</v>
      </c>
      <c r="BK59">
        <v>35</v>
      </c>
      <c r="BL59" s="28">
        <v>0.95372780380588829</v>
      </c>
      <c r="BM59" s="29">
        <v>25.804076391546456</v>
      </c>
      <c r="BN59" s="30">
        <v>1098.6816366725618</v>
      </c>
      <c r="BO59" s="30">
        <v>1098.6816366725618</v>
      </c>
    </row>
    <row r="60" spans="1:67">
      <c r="A60" s="31">
        <v>39841</v>
      </c>
      <c r="B60" s="32">
        <v>2815</v>
      </c>
      <c r="C60" s="33">
        <v>0.38680555555555557</v>
      </c>
      <c r="D60" s="33">
        <v>0.39305555555555555</v>
      </c>
      <c r="E60" s="34">
        <v>0.04</v>
      </c>
      <c r="F60" s="32">
        <v>15</v>
      </c>
      <c r="G60" s="32">
        <v>21</v>
      </c>
      <c r="H60" s="32">
        <v>21</v>
      </c>
      <c r="I60" s="32">
        <v>417</v>
      </c>
      <c r="J60" s="32">
        <v>58</v>
      </c>
      <c r="K60" s="32">
        <v>900</v>
      </c>
      <c r="L60" s="32">
        <v>21</v>
      </c>
      <c r="M60" s="32">
        <v>21</v>
      </c>
      <c r="N60" s="32">
        <v>447</v>
      </c>
      <c r="O60" s="32">
        <v>58</v>
      </c>
      <c r="P60" s="32">
        <v>1000</v>
      </c>
      <c r="Q60" s="35">
        <f t="shared" si="6"/>
        <v>21</v>
      </c>
      <c r="R60" s="35">
        <f t="shared" si="7"/>
        <v>1000</v>
      </c>
      <c r="S60" s="36">
        <v>2815</v>
      </c>
      <c r="T60" s="37">
        <v>0.04</v>
      </c>
      <c r="U60" s="38">
        <v>-4</v>
      </c>
      <c r="V60" s="39" t="s">
        <v>56</v>
      </c>
      <c r="W60" s="40">
        <f t="shared" si="8"/>
        <v>0.38824074074074072</v>
      </c>
      <c r="X60" s="41">
        <v>0.38858796296296294</v>
      </c>
      <c r="Y60" s="42">
        <v>24777.200000000001</v>
      </c>
      <c r="Z60" s="43">
        <v>1042.5866533333331</v>
      </c>
      <c r="AA60" s="43">
        <v>17.096666666666668</v>
      </c>
      <c r="AB60" s="43">
        <v>15.598799999999995</v>
      </c>
      <c r="AC60" s="43">
        <v>2.6239499999999998</v>
      </c>
      <c r="AD60" s="43">
        <v>12.97485</v>
      </c>
      <c r="AE60" s="43">
        <v>285.99333333333328</v>
      </c>
      <c r="AF60" s="43">
        <v>11.847333333333331</v>
      </c>
      <c r="AG60" s="43">
        <v>1.2289999999999994E-2</v>
      </c>
      <c r="AH60" s="43">
        <v>81.214703333333333</v>
      </c>
      <c r="AI60" s="43">
        <v>13.118380000000002</v>
      </c>
      <c r="AJ60" s="43">
        <v>2.0518666666666658</v>
      </c>
      <c r="AK60" s="43">
        <v>0.3451533333333332</v>
      </c>
      <c r="AL60" s="44">
        <v>96.780276666666666</v>
      </c>
      <c r="AM60" s="43">
        <v>2.1585233333333336</v>
      </c>
      <c r="AN60" s="43">
        <v>2.7361300000000002</v>
      </c>
      <c r="AO60" s="43">
        <v>1.9781133333333334</v>
      </c>
      <c r="AP60" s="42">
        <v>3032.4</v>
      </c>
      <c r="AQ60" s="45">
        <v>73.125494398384575</v>
      </c>
      <c r="AR60" s="45">
        <v>7.8992548405529552</v>
      </c>
      <c r="AS60" s="45">
        <v>0.10356851250070742</v>
      </c>
      <c r="AT60" s="45">
        <v>6.5252823957916758E-3</v>
      </c>
      <c r="AU60" s="45">
        <v>7.4059080562720619E-2</v>
      </c>
      <c r="AV60" s="45">
        <v>7.4458406579410649E-2</v>
      </c>
      <c r="AW60" s="45">
        <v>2.7140964500573048</v>
      </c>
      <c r="AX60" s="45">
        <v>8.3456919852486572E-2</v>
      </c>
      <c r="AY60" s="45">
        <v>4.0257789993644649E-5</v>
      </c>
      <c r="AZ60" s="45">
        <v>0.61531172726702821</v>
      </c>
      <c r="BA60" s="45">
        <v>0.13313965289266075</v>
      </c>
      <c r="BB60" s="45">
        <v>5.7301581691675957E-3</v>
      </c>
      <c r="BC60" s="45">
        <v>9.5450197641938194E-3</v>
      </c>
      <c r="BD60" s="45">
        <v>2.0123167011548742E-2</v>
      </c>
      <c r="BE60" s="45">
        <v>1.6804282773752354E-2</v>
      </c>
      <c r="BF60" s="45">
        <v>6.7954421844909256E-3</v>
      </c>
      <c r="BG60" s="45">
        <v>5.5183539108195449E-3</v>
      </c>
      <c r="BH60" s="45">
        <v>1.0699661612438478</v>
      </c>
      <c r="BI60" s="41">
        <v>0.38858796296296294</v>
      </c>
      <c r="BJ60">
        <v>23</v>
      </c>
      <c r="BK60">
        <v>36</v>
      </c>
      <c r="BL60" s="28">
        <v>0.95565581198064287</v>
      </c>
      <c r="BM60" s="29">
        <v>21.48169479838166</v>
      </c>
      <c r="BN60" s="30">
        <v>1097.5727977918282</v>
      </c>
      <c r="BO60" s="30">
        <v>1097.5727977918282</v>
      </c>
    </row>
    <row r="61" spans="1:67">
      <c r="A61" s="31">
        <v>39841</v>
      </c>
      <c r="B61" s="32">
        <v>2815</v>
      </c>
      <c r="C61" s="33">
        <v>0.38680555555555557</v>
      </c>
      <c r="D61" s="33">
        <v>0.39305555555555555</v>
      </c>
      <c r="E61" s="34">
        <v>0.04</v>
      </c>
      <c r="F61" s="32">
        <v>15</v>
      </c>
      <c r="G61" s="32">
        <v>21</v>
      </c>
      <c r="H61" s="32">
        <v>21</v>
      </c>
      <c r="I61" s="32">
        <v>417</v>
      </c>
      <c r="J61" s="32">
        <v>58</v>
      </c>
      <c r="K61" s="32">
        <v>900</v>
      </c>
      <c r="L61" s="32">
        <v>21</v>
      </c>
      <c r="M61" s="32">
        <v>21</v>
      </c>
      <c r="N61" s="32">
        <v>447</v>
      </c>
      <c r="O61" s="32">
        <v>58</v>
      </c>
      <c r="P61" s="32">
        <v>1000</v>
      </c>
      <c r="Q61" s="35">
        <f t="shared" si="6"/>
        <v>21</v>
      </c>
      <c r="R61" s="35">
        <f t="shared" si="7"/>
        <v>1000</v>
      </c>
      <c r="S61" s="36">
        <v>2815</v>
      </c>
      <c r="T61" s="37">
        <v>0.04</v>
      </c>
      <c r="U61" s="38">
        <v>-4</v>
      </c>
      <c r="V61" s="39" t="s">
        <v>56</v>
      </c>
      <c r="W61" s="40">
        <f t="shared" si="8"/>
        <v>0.39214120370370376</v>
      </c>
      <c r="X61" s="41">
        <v>0.39248842592592598</v>
      </c>
      <c r="Y61" s="42">
        <v>24906.7</v>
      </c>
      <c r="Z61" s="43">
        <v>1045.0066566666667</v>
      </c>
      <c r="AA61" s="43">
        <v>17.06433333333333</v>
      </c>
      <c r="AB61" s="43">
        <v>15.163399999999998</v>
      </c>
      <c r="AC61" s="43">
        <v>2.8686000000000007</v>
      </c>
      <c r="AD61" s="43">
        <v>12.294800000000002</v>
      </c>
      <c r="AE61" s="43">
        <v>317.28533333333343</v>
      </c>
      <c r="AF61" s="43">
        <v>11.967333333333332</v>
      </c>
      <c r="AG61" s="43">
        <v>1.2336666666666661E-2</v>
      </c>
      <c r="AH61" s="43">
        <v>80.890070000000009</v>
      </c>
      <c r="AI61" s="43">
        <v>14.46339666666667</v>
      </c>
      <c r="AJ61" s="43">
        <v>1.9822233333333332</v>
      </c>
      <c r="AK61" s="43">
        <v>0.3749966666666667</v>
      </c>
      <c r="AL61" s="44">
        <v>96.653393333333312</v>
      </c>
      <c r="AM61" s="43">
        <v>2.1668833333333328</v>
      </c>
      <c r="AN61" s="43">
        <v>2.7448999999999995</v>
      </c>
      <c r="AO61" s="43">
        <v>1.9109666666666663</v>
      </c>
      <c r="AP61" s="42">
        <v>3029.0666666666666</v>
      </c>
      <c r="AQ61" s="45">
        <v>168.40430619435264</v>
      </c>
      <c r="AR61" s="45">
        <v>9.5888017494662066</v>
      </c>
      <c r="AS61" s="45">
        <v>9.2724409364277116E-2</v>
      </c>
      <c r="AT61" s="45">
        <v>1.9445946302152663E-2</v>
      </c>
      <c r="AU61" s="45">
        <v>6.8014248000188487E-2</v>
      </c>
      <c r="AV61" s="45">
        <v>5.5419186270609828E-2</v>
      </c>
      <c r="AW61" s="45">
        <v>1.3560305492478804</v>
      </c>
      <c r="AX61" s="45">
        <v>9.7906828803903126E-2</v>
      </c>
      <c r="AY61" s="45">
        <v>9.2785749995884679E-5</v>
      </c>
      <c r="AZ61" s="45">
        <v>0.77094969116468237</v>
      </c>
      <c r="BA61" s="45">
        <v>0.10447149581001315</v>
      </c>
      <c r="BB61" s="45">
        <v>1.2362420344803391E-2</v>
      </c>
      <c r="BC61" s="45">
        <v>9.0833870081721106E-3</v>
      </c>
      <c r="BD61" s="45">
        <v>2.4057100655606848E-2</v>
      </c>
      <c r="BE61" s="45">
        <v>2.3960629824969007E-2</v>
      </c>
      <c r="BF61" s="45">
        <v>1.5520820276936593E-2</v>
      </c>
      <c r="BG61" s="45">
        <v>1.1924050842970577E-2</v>
      </c>
      <c r="BH61" s="45">
        <v>1.1724814044061262</v>
      </c>
      <c r="BI61" s="41">
        <v>0.39248842592592598</v>
      </c>
      <c r="BJ61">
        <v>23</v>
      </c>
      <c r="BK61">
        <v>37</v>
      </c>
      <c r="BL61" s="28">
        <v>0.95758382015539756</v>
      </c>
      <c r="BM61" s="29">
        <v>21.460058179944358</v>
      </c>
      <c r="BN61" s="30">
        <v>1096.4673094187797</v>
      </c>
      <c r="BO61" s="30">
        <v>1096.4673094187797</v>
      </c>
    </row>
    <row r="62" spans="1:67">
      <c r="A62" s="31">
        <v>39844</v>
      </c>
      <c r="B62" s="32"/>
      <c r="C62" s="33">
        <v>0.53819444444444442</v>
      </c>
      <c r="D62" s="33">
        <v>0.54166666666666663</v>
      </c>
      <c r="E62" s="34">
        <v>0.3</v>
      </c>
      <c r="F62" s="32">
        <v>10</v>
      </c>
      <c r="G62" s="32">
        <v>52.5</v>
      </c>
      <c r="H62" s="32">
        <v>52.5</v>
      </c>
      <c r="I62" s="32">
        <v>526</v>
      </c>
      <c r="J62" s="32">
        <v>81</v>
      </c>
      <c r="K62" s="32">
        <v>2500</v>
      </c>
      <c r="L62" s="32">
        <v>52.5</v>
      </c>
      <c r="M62" s="32">
        <v>52.5</v>
      </c>
      <c r="N62" s="32">
        <v>508</v>
      </c>
      <c r="O62" s="32">
        <v>81</v>
      </c>
      <c r="P62" s="32">
        <v>2600</v>
      </c>
      <c r="Q62" s="35">
        <f t="shared" si="6"/>
        <v>52.5</v>
      </c>
      <c r="R62" s="35">
        <f t="shared" si="7"/>
        <v>2600</v>
      </c>
      <c r="S62" s="36"/>
      <c r="T62" s="37">
        <v>0.3</v>
      </c>
      <c r="U62" s="38">
        <v>-4</v>
      </c>
      <c r="V62" s="39" t="s">
        <v>56</v>
      </c>
      <c r="W62" s="40">
        <f t="shared" si="8"/>
        <v>0.54137731481481477</v>
      </c>
      <c r="X62" s="41">
        <v>0.54172453703703705</v>
      </c>
      <c r="Y62" s="42">
        <v>28931.3</v>
      </c>
      <c r="Z62" s="43">
        <v>89.594000000000008</v>
      </c>
      <c r="AA62" s="43">
        <v>16.638999999999996</v>
      </c>
      <c r="AB62" s="43">
        <v>58.874900000000004</v>
      </c>
      <c r="AC62" s="43">
        <v>48.314</v>
      </c>
      <c r="AD62" s="43">
        <v>10.560900000000002</v>
      </c>
      <c r="AE62" s="43">
        <v>5.0239999999999991</v>
      </c>
      <c r="AF62" s="43">
        <v>11.407666666666668</v>
      </c>
      <c r="AG62" s="43">
        <v>1.3623333333333333E-2</v>
      </c>
      <c r="AH62" s="43">
        <v>6.2711866666666669</v>
      </c>
      <c r="AI62" s="43">
        <v>0.20785333333333331</v>
      </c>
      <c r="AJ62" s="43">
        <v>6.9856933333333329</v>
      </c>
      <c r="AK62" s="43">
        <v>5.7326066666666664</v>
      </c>
      <c r="AL62" s="44">
        <v>99.831896666666665</v>
      </c>
      <c r="AM62" s="43">
        <v>1.8746433333333337</v>
      </c>
      <c r="AN62" s="43">
        <v>3.1079300000000001</v>
      </c>
      <c r="AO62" s="43">
        <v>6.7793266666666652</v>
      </c>
      <c r="AP62" s="42">
        <v>3181.8</v>
      </c>
      <c r="AQ62" s="45">
        <v>163.34291198740584</v>
      </c>
      <c r="AR62" s="45">
        <v>1.2308158213988145</v>
      </c>
      <c r="AS62" s="45">
        <v>1.2415229801919513E-2</v>
      </c>
      <c r="AT62" s="45">
        <v>4.0312657377400821E-2</v>
      </c>
      <c r="AU62" s="45">
        <v>7.8105697615474826E-2</v>
      </c>
      <c r="AV62" s="45">
        <v>5.4761300203702332E-2</v>
      </c>
      <c r="AW62" s="45">
        <v>0.18170836809155508</v>
      </c>
      <c r="AX62" s="45">
        <v>0.11318837924157814</v>
      </c>
      <c r="AY62" s="45">
        <v>8.1720015415687807E-5</v>
      </c>
      <c r="AZ62" s="45">
        <v>7.9155054006125519E-2</v>
      </c>
      <c r="BA62" s="45">
        <v>7.2749325548874281E-3</v>
      </c>
      <c r="BB62" s="45">
        <v>3.9211503707311635E-2</v>
      </c>
      <c r="BC62" s="45">
        <v>3.0980671764642375E-2</v>
      </c>
      <c r="BD62" s="45">
        <v>2.2035212154929902E-3</v>
      </c>
      <c r="BE62" s="45">
        <v>2.1039989565575845E-2</v>
      </c>
      <c r="BF62" s="45">
        <v>1.4771644551593409E-2</v>
      </c>
      <c r="BG62" s="45">
        <v>3.8048951531463863E-2</v>
      </c>
      <c r="BH62" s="45">
        <v>0.40683810217248617</v>
      </c>
      <c r="BI62" s="41">
        <v>0.54172453703703705</v>
      </c>
      <c r="BJ62">
        <v>24</v>
      </c>
      <c r="BK62">
        <v>62</v>
      </c>
      <c r="BL62" s="28">
        <v>1.0057840245242642</v>
      </c>
      <c r="BM62" s="29">
        <v>52.348824841669121</v>
      </c>
      <c r="BN62" s="30">
        <v>2781.6665560666202</v>
      </c>
      <c r="BO62" s="30">
        <v>2781.6665560666202</v>
      </c>
    </row>
    <row r="63" spans="1:67">
      <c r="A63" s="31">
        <v>39844</v>
      </c>
      <c r="B63" s="32">
        <v>3135</v>
      </c>
      <c r="C63" s="33">
        <v>0.54236111111111118</v>
      </c>
      <c r="D63" s="33">
        <v>0.55555555555555558</v>
      </c>
      <c r="E63" s="34">
        <v>0.04</v>
      </c>
      <c r="F63" s="32">
        <v>15</v>
      </c>
      <c r="G63" s="32">
        <v>21</v>
      </c>
      <c r="H63" s="32">
        <v>21</v>
      </c>
      <c r="I63" s="32">
        <v>465</v>
      </c>
      <c r="J63" s="32">
        <v>58</v>
      </c>
      <c r="K63" s="32">
        <v>850</v>
      </c>
      <c r="L63" s="32">
        <v>21</v>
      </c>
      <c r="M63" s="32">
        <v>20.5</v>
      </c>
      <c r="N63" s="32">
        <v>488</v>
      </c>
      <c r="O63" s="32">
        <v>58</v>
      </c>
      <c r="P63" s="32">
        <v>1000</v>
      </c>
      <c r="Q63" s="35">
        <f t="shared" si="6"/>
        <v>20.5</v>
      </c>
      <c r="R63" s="35">
        <f t="shared" si="7"/>
        <v>1000</v>
      </c>
      <c r="S63" s="36">
        <v>3135</v>
      </c>
      <c r="T63" s="37">
        <v>0.04</v>
      </c>
      <c r="U63" s="38">
        <v>-4</v>
      </c>
      <c r="V63" s="39" t="s">
        <v>56</v>
      </c>
      <c r="W63" s="40">
        <f t="shared" si="8"/>
        <v>0.54320601851851846</v>
      </c>
      <c r="X63" s="41">
        <v>0.54355324074074074</v>
      </c>
      <c r="Y63" s="42">
        <v>25355.233333333334</v>
      </c>
      <c r="Z63" s="43">
        <v>1011.1713300000002</v>
      </c>
      <c r="AA63" s="43">
        <v>17.020999999999997</v>
      </c>
      <c r="AB63" s="43">
        <v>17.996300000000002</v>
      </c>
      <c r="AC63" s="43">
        <v>2.6691000000000007</v>
      </c>
      <c r="AD63" s="43">
        <v>15.327200000000003</v>
      </c>
      <c r="AE63" s="43">
        <v>195.11233333333337</v>
      </c>
      <c r="AF63" s="43">
        <v>9.4749999999999996</v>
      </c>
      <c r="AG63" s="43">
        <v>1.2490000000000005E-2</v>
      </c>
      <c r="AH63" s="43">
        <v>77.406963333333323</v>
      </c>
      <c r="AI63" s="43">
        <v>8.8058866666666678</v>
      </c>
      <c r="AJ63" s="43">
        <v>2.3291866666666672</v>
      </c>
      <c r="AK63" s="43">
        <v>0.34544999999999998</v>
      </c>
      <c r="AL63" s="44">
        <v>97.300976666666642</v>
      </c>
      <c r="AM63" s="43">
        <v>1.6976266666666671</v>
      </c>
      <c r="AN63" s="43">
        <v>2.8484800000000003</v>
      </c>
      <c r="AO63" s="43">
        <v>2.2603866666666663</v>
      </c>
      <c r="AP63" s="42">
        <v>3049.6</v>
      </c>
      <c r="AQ63" s="45">
        <v>220.50626440901124</v>
      </c>
      <c r="AR63" s="45">
        <v>17.150083509324674</v>
      </c>
      <c r="AS63" s="45">
        <v>1.2415229801920018E-2</v>
      </c>
      <c r="AT63" s="45">
        <v>4.253367833968124E-2</v>
      </c>
      <c r="AU63" s="45">
        <v>3.0754982775434068E-2</v>
      </c>
      <c r="AV63" s="45">
        <v>3.7901778686312379E-2</v>
      </c>
      <c r="AW63" s="45">
        <v>4.3679930555483093</v>
      </c>
      <c r="AX63" s="45">
        <v>0.13813411773610448</v>
      </c>
      <c r="AY63" s="45">
        <v>1.1846722229638325E-4</v>
      </c>
      <c r="AZ63" s="45">
        <v>1.1424723277374593</v>
      </c>
      <c r="BA63" s="45">
        <v>0.2124682803641566</v>
      </c>
      <c r="BB63" s="45">
        <v>2.1011831368808999E-2</v>
      </c>
      <c r="BC63" s="45">
        <v>5.1335105955362323E-3</v>
      </c>
      <c r="BD63" s="45">
        <v>3.079275198342386E-2</v>
      </c>
      <c r="BE63" s="45">
        <v>2.7864263769249293E-2</v>
      </c>
      <c r="BF63" s="45">
        <v>2.0729762045975327E-2</v>
      </c>
      <c r="BG63" s="45">
        <v>2.0381122660921822E-2</v>
      </c>
      <c r="BH63" s="45">
        <v>1.7538135786207298</v>
      </c>
      <c r="BI63" s="41">
        <v>0.54355324074074074</v>
      </c>
      <c r="BJ63">
        <v>24</v>
      </c>
      <c r="BK63">
        <v>62</v>
      </c>
      <c r="BL63" s="28">
        <v>1.0057840245242642</v>
      </c>
      <c r="BM63" s="29">
        <v>20.440969700080323</v>
      </c>
      <c r="BN63" s="30">
        <v>1069.8717523333155</v>
      </c>
      <c r="BO63" s="30">
        <v>1069.8717523333155</v>
      </c>
    </row>
    <row r="64" spans="1:67">
      <c r="A64" s="31">
        <v>39844</v>
      </c>
      <c r="B64" s="32">
        <v>3135</v>
      </c>
      <c r="C64" s="33">
        <v>0.54236111111111118</v>
      </c>
      <c r="D64" s="33">
        <v>0.55555555555555558</v>
      </c>
      <c r="E64" s="34">
        <v>0.04</v>
      </c>
      <c r="F64" s="32">
        <v>15</v>
      </c>
      <c r="G64" s="32">
        <v>21</v>
      </c>
      <c r="H64" s="32">
        <v>21</v>
      </c>
      <c r="I64" s="32">
        <v>465</v>
      </c>
      <c r="J64" s="32">
        <v>58</v>
      </c>
      <c r="K64" s="32">
        <v>850</v>
      </c>
      <c r="L64" s="32">
        <v>21</v>
      </c>
      <c r="M64" s="32">
        <v>20.5</v>
      </c>
      <c r="N64" s="32">
        <v>488</v>
      </c>
      <c r="O64" s="32">
        <v>58</v>
      </c>
      <c r="P64" s="32">
        <v>1000</v>
      </c>
      <c r="Q64" s="35">
        <f t="shared" si="6"/>
        <v>20.5</v>
      </c>
      <c r="R64" s="35">
        <f t="shared" si="7"/>
        <v>1000</v>
      </c>
      <c r="S64" s="36">
        <v>3135</v>
      </c>
      <c r="T64" s="37">
        <v>0.04</v>
      </c>
      <c r="U64" s="38">
        <v>-4</v>
      </c>
      <c r="V64" s="39" t="s">
        <v>56</v>
      </c>
      <c r="W64" s="40">
        <f t="shared" si="8"/>
        <v>0.55131944444444436</v>
      </c>
      <c r="X64" s="41">
        <v>0.55166666666666664</v>
      </c>
      <c r="Y64" s="42">
        <v>25692.833333333332</v>
      </c>
      <c r="Z64" s="43">
        <v>981.28600000000006</v>
      </c>
      <c r="AA64" s="43">
        <v>16.975999999999996</v>
      </c>
      <c r="AB64" s="43">
        <v>17.735900000000001</v>
      </c>
      <c r="AC64" s="43">
        <v>2.6981500000000005</v>
      </c>
      <c r="AD64" s="43">
        <v>15.037749999999999</v>
      </c>
      <c r="AE64" s="43">
        <v>210.39166666666668</v>
      </c>
      <c r="AF64" s="43">
        <v>9.0813333333333333</v>
      </c>
      <c r="AG64" s="43">
        <v>1.2639999999999997E-2</v>
      </c>
      <c r="AH64" s="43">
        <v>74.20620333333332</v>
      </c>
      <c r="AI64" s="43">
        <v>9.3819799999999969</v>
      </c>
      <c r="AJ64" s="43">
        <v>2.2680833333333337</v>
      </c>
      <c r="AK64" s="43">
        <v>0.34503333333333336</v>
      </c>
      <c r="AL64" s="44">
        <v>97.318556666666666</v>
      </c>
      <c r="AM64" s="43">
        <v>1.6076666666666666</v>
      </c>
      <c r="AN64" s="43">
        <v>2.8748100000000005</v>
      </c>
      <c r="AO64" s="43">
        <v>2.2010866666666669</v>
      </c>
      <c r="AP64" s="42">
        <v>3052.6</v>
      </c>
      <c r="AQ64" s="45">
        <v>167.21493155031695</v>
      </c>
      <c r="AR64" s="45">
        <v>13.463319670564431</v>
      </c>
      <c r="AS64" s="45">
        <v>1.3796551293211145E-2</v>
      </c>
      <c r="AT64" s="45">
        <v>1.6938224472354942E-2</v>
      </c>
      <c r="AU64" s="45">
        <v>5.3146536202668751E-2</v>
      </c>
      <c r="AV64" s="45">
        <v>5.7648421637035166E-2</v>
      </c>
      <c r="AW64" s="45">
        <v>3.0878584067644428</v>
      </c>
      <c r="AX64" s="45">
        <v>0.12872674435663878</v>
      </c>
      <c r="AY64" s="45">
        <v>8.1367620434497149E-5</v>
      </c>
      <c r="AZ64" s="45">
        <v>1.0469830481411486</v>
      </c>
      <c r="BA64" s="45">
        <v>0.14422900468752903</v>
      </c>
      <c r="BB64" s="45">
        <v>1.4858135663746604E-2</v>
      </c>
      <c r="BC64" s="45">
        <v>7.161888276017778E-3</v>
      </c>
      <c r="BD64" s="45">
        <v>2.7563602729002341E-2</v>
      </c>
      <c r="BE64" s="45">
        <v>2.2450087678706498E-2</v>
      </c>
      <c r="BF64" s="45">
        <v>1.529979377819103E-2</v>
      </c>
      <c r="BG64" s="45">
        <v>1.4399897828500893E-2</v>
      </c>
      <c r="BH64" s="45">
        <v>1.7140393911700975</v>
      </c>
      <c r="BI64" s="41">
        <v>0.55166666666666664</v>
      </c>
      <c r="BJ64">
        <v>24</v>
      </c>
      <c r="BK64">
        <v>62</v>
      </c>
      <c r="BL64" s="28">
        <v>1.0057840245242642</v>
      </c>
      <c r="BM64" s="29">
        <v>20.440969700080323</v>
      </c>
      <c r="BN64" s="30">
        <v>1069.8717523333155</v>
      </c>
      <c r="BO64" s="30">
        <v>1069.8717523333155</v>
      </c>
    </row>
    <row r="65" spans="1:67">
      <c r="A65" s="31">
        <v>39844</v>
      </c>
      <c r="B65" s="32">
        <v>3136</v>
      </c>
      <c r="C65" s="33">
        <v>0.55625000000000002</v>
      </c>
      <c r="D65" s="33">
        <v>0.56458333333333333</v>
      </c>
      <c r="E65" s="34">
        <v>7.0000000000000007E-2</v>
      </c>
      <c r="F65" s="32">
        <v>10</v>
      </c>
      <c r="G65" s="32">
        <v>25</v>
      </c>
      <c r="H65" s="32">
        <v>24.9</v>
      </c>
      <c r="I65" s="32">
        <v>455</v>
      </c>
      <c r="J65" s="32">
        <v>62</v>
      </c>
      <c r="K65" s="32">
        <v>900</v>
      </c>
      <c r="L65" s="32">
        <v>25</v>
      </c>
      <c r="M65" s="32">
        <v>25</v>
      </c>
      <c r="N65" s="32">
        <v>472</v>
      </c>
      <c r="O65" s="32">
        <v>62</v>
      </c>
      <c r="P65" s="32">
        <v>1100</v>
      </c>
      <c r="Q65" s="35">
        <f t="shared" si="6"/>
        <v>25</v>
      </c>
      <c r="R65" s="35">
        <f t="shared" si="7"/>
        <v>1100</v>
      </c>
      <c r="S65" s="36">
        <v>3136</v>
      </c>
      <c r="T65" s="37">
        <v>7.0000000000000007E-2</v>
      </c>
      <c r="U65" s="38">
        <v>-4</v>
      </c>
      <c r="V65" s="39" t="s">
        <v>56</v>
      </c>
      <c r="W65" s="40">
        <f t="shared" si="8"/>
        <v>0.56196759259259255</v>
      </c>
      <c r="X65" s="41">
        <v>0.56231481481481482</v>
      </c>
      <c r="Y65" s="42">
        <v>24816.233333333334</v>
      </c>
      <c r="Z65" s="43">
        <v>539.55133333333345</v>
      </c>
      <c r="AA65" s="43">
        <v>17.130666666666666</v>
      </c>
      <c r="AB65" s="43">
        <v>22.747549999999993</v>
      </c>
      <c r="AC65" s="43">
        <v>5.7785000000000029</v>
      </c>
      <c r="AD65" s="43">
        <v>16.969049999999999</v>
      </c>
      <c r="AE65" s="43">
        <v>61.29966666666666</v>
      </c>
      <c r="AF65" s="43">
        <v>8.956666666666667</v>
      </c>
      <c r="AG65" s="43">
        <v>1.1940000000000004E-2</v>
      </c>
      <c r="AH65" s="43">
        <v>43.194486666666656</v>
      </c>
      <c r="AI65" s="43">
        <v>2.8907200000000008</v>
      </c>
      <c r="AJ65" s="43">
        <v>3.0762200000000002</v>
      </c>
      <c r="AK65" s="43">
        <v>0.78144666666666673</v>
      </c>
      <c r="AL65" s="44">
        <v>98.696213333333318</v>
      </c>
      <c r="AM65" s="43">
        <v>1.6771666666666667</v>
      </c>
      <c r="AN65" s="43">
        <v>2.7705333333333333</v>
      </c>
      <c r="AO65" s="43">
        <v>2.9853433333333337</v>
      </c>
      <c r="AP65" s="42">
        <v>3121.2333333333331</v>
      </c>
      <c r="AQ65" s="45">
        <v>102.38894179664845</v>
      </c>
      <c r="AR65" s="45">
        <v>2.7972507849682744</v>
      </c>
      <c r="AS65" s="45">
        <v>9.8026503570710511E-3</v>
      </c>
      <c r="AT65" s="45">
        <v>2.9657920381902937E-2</v>
      </c>
      <c r="AU65" s="45">
        <v>2.8700294363503142E-2</v>
      </c>
      <c r="AV65" s="45">
        <v>1.0445548466147144E-2</v>
      </c>
      <c r="AW65" s="45">
        <v>0.6785150283373409</v>
      </c>
      <c r="AX65" s="45">
        <v>0.11061998738560747</v>
      </c>
      <c r="AY65" s="45">
        <v>5.6324184797504418E-5</v>
      </c>
      <c r="AZ65" s="45">
        <v>0.29122487428655019</v>
      </c>
      <c r="BA65" s="45">
        <v>3.536603084784945E-2</v>
      </c>
      <c r="BB65" s="45">
        <v>1.3806754968442822E-2</v>
      </c>
      <c r="BC65" s="45">
        <v>5.4224776963871417E-3</v>
      </c>
      <c r="BD65" s="45">
        <v>8.3475676132316462E-3</v>
      </c>
      <c r="BE65" s="45">
        <v>2.2511994248788157E-2</v>
      </c>
      <c r="BF65" s="45">
        <v>9.2889008047733566E-3</v>
      </c>
      <c r="BG65" s="45">
        <v>1.3396028318596634E-2</v>
      </c>
      <c r="BH65" s="45">
        <v>0.50400693299373089</v>
      </c>
      <c r="BI65" s="41">
        <v>0.56231481481481482</v>
      </c>
      <c r="BJ65">
        <v>24</v>
      </c>
      <c r="BK65">
        <v>63</v>
      </c>
      <c r="BL65" s="28">
        <v>1.0077120326990188</v>
      </c>
      <c r="BM65" s="29">
        <v>24.904153614193898</v>
      </c>
      <c r="BN65" s="30">
        <v>1175.7325740606561</v>
      </c>
      <c r="BO65" s="30">
        <v>1175.7325740606561</v>
      </c>
    </row>
    <row r="66" spans="1:67">
      <c r="A66" s="31">
        <v>39844</v>
      </c>
      <c r="B66" s="32">
        <v>3137</v>
      </c>
      <c r="C66" s="33">
        <v>0.56527777777777777</v>
      </c>
      <c r="D66" s="33">
        <v>0.57430555555555551</v>
      </c>
      <c r="E66" s="34">
        <v>0.3</v>
      </c>
      <c r="F66" s="32">
        <v>10</v>
      </c>
      <c r="G66" s="32">
        <v>52.5</v>
      </c>
      <c r="H66" s="32">
        <v>52.5</v>
      </c>
      <c r="I66" s="32">
        <v>522</v>
      </c>
      <c r="J66" s="32">
        <v>81</v>
      </c>
      <c r="K66" s="32">
        <v>2500</v>
      </c>
      <c r="L66" s="32">
        <v>52.5</v>
      </c>
      <c r="M66" s="32">
        <v>52.5</v>
      </c>
      <c r="N66" s="32">
        <v>503</v>
      </c>
      <c r="O66" s="32">
        <v>81</v>
      </c>
      <c r="P66" s="32">
        <v>2600</v>
      </c>
      <c r="Q66" s="35">
        <f t="shared" si="6"/>
        <v>52.5</v>
      </c>
      <c r="R66" s="35">
        <f t="shared" si="7"/>
        <v>2600</v>
      </c>
      <c r="S66" s="36">
        <v>3137</v>
      </c>
      <c r="T66" s="37">
        <v>0.3</v>
      </c>
      <c r="U66" s="38">
        <v>-4</v>
      </c>
      <c r="V66" s="39" t="s">
        <v>56</v>
      </c>
      <c r="W66" s="40">
        <f t="shared" si="8"/>
        <v>0.56879629629629624</v>
      </c>
      <c r="X66" s="41">
        <v>0.56914351851851852</v>
      </c>
      <c r="Y66" s="42">
        <v>27625.533333333333</v>
      </c>
      <c r="Z66" s="43">
        <v>81.466666666666654</v>
      </c>
      <c r="AA66" s="43">
        <v>16.798333333333339</v>
      </c>
      <c r="AB66" s="43">
        <v>57.830150000000017</v>
      </c>
      <c r="AC66" s="43">
        <v>47.617499999999993</v>
      </c>
      <c r="AD66" s="43">
        <v>10.21265</v>
      </c>
      <c r="AE66" s="43">
        <v>7.0796666666666672</v>
      </c>
      <c r="AF66" s="43">
        <v>10.296333333333335</v>
      </c>
      <c r="AG66" s="43">
        <v>1.3003333333333339E-2</v>
      </c>
      <c r="AH66" s="43">
        <v>5.9754666666666667</v>
      </c>
      <c r="AI66" s="43">
        <v>0.30657000000000006</v>
      </c>
      <c r="AJ66" s="43">
        <v>7.1814333333333353</v>
      </c>
      <c r="AK66" s="43">
        <v>5.913216666666667</v>
      </c>
      <c r="AL66" s="44">
        <v>99.828970000000012</v>
      </c>
      <c r="AM66" s="43">
        <v>1.7708666666666668</v>
      </c>
      <c r="AN66" s="43">
        <v>2.9891233333333336</v>
      </c>
      <c r="AO66" s="43">
        <v>6.9692899999999991</v>
      </c>
      <c r="AP66" s="42">
        <v>3183.8333333333335</v>
      </c>
      <c r="AQ66" s="45">
        <v>135.48424856496396</v>
      </c>
      <c r="AR66" s="45">
        <v>0.40766224469303802</v>
      </c>
      <c r="AS66" s="45">
        <v>6.4771925236560461E-3</v>
      </c>
      <c r="AT66" s="45">
        <v>5.3431901551864697E-2</v>
      </c>
      <c r="AU66" s="45">
        <v>6.5890583284089768E-2</v>
      </c>
      <c r="AV66" s="45">
        <v>3.1497988441519097E-2</v>
      </c>
      <c r="AW66" s="45">
        <v>0.12332976074344117</v>
      </c>
      <c r="AX66" s="45">
        <v>8.3479641678151861E-2</v>
      </c>
      <c r="AY66" s="45">
        <v>7.1839540228414033E-5</v>
      </c>
      <c r="AZ66" s="45">
        <v>4.167326384554277E-2</v>
      </c>
      <c r="BA66" s="45">
        <v>4.9475978148926991E-3</v>
      </c>
      <c r="BB66" s="45">
        <v>3.384285523673667E-2</v>
      </c>
      <c r="BC66" s="45">
        <v>2.6832007177909754E-2</v>
      </c>
      <c r="BD66" s="45">
        <v>1.1243848893106856E-3</v>
      </c>
      <c r="BE66" s="45">
        <v>1.8119913475726526E-2</v>
      </c>
      <c r="BF66" s="45">
        <v>1.2242793329373341E-2</v>
      </c>
      <c r="BG66" s="45">
        <v>3.2832000264670334E-2</v>
      </c>
      <c r="BH66" s="45">
        <v>0.37904902178945149</v>
      </c>
      <c r="BI66" s="41">
        <v>0.56914351851851852</v>
      </c>
      <c r="BJ66">
        <v>24</v>
      </c>
      <c r="BK66">
        <v>63</v>
      </c>
      <c r="BL66" s="28">
        <v>1.0077120326990188</v>
      </c>
      <c r="BM66" s="29">
        <v>52.298722589807184</v>
      </c>
      <c r="BN66" s="30">
        <v>2779.004265961551</v>
      </c>
      <c r="BO66" s="30">
        <v>2779.004265961551</v>
      </c>
    </row>
    <row r="67" spans="1:67">
      <c r="A67" s="31">
        <v>39844</v>
      </c>
      <c r="B67" s="32">
        <v>3138</v>
      </c>
      <c r="C67" s="33">
        <v>0.57499999999999996</v>
      </c>
      <c r="D67" s="33">
        <v>0.58125000000000004</v>
      </c>
      <c r="E67" s="34">
        <v>0.45</v>
      </c>
      <c r="F67" s="32">
        <v>10</v>
      </c>
      <c r="G67" s="32">
        <v>63.2</v>
      </c>
      <c r="H67" s="32">
        <v>63.5</v>
      </c>
      <c r="I67" s="32">
        <v>572</v>
      </c>
      <c r="J67" s="32">
        <v>87</v>
      </c>
      <c r="K67" s="32">
        <v>3500</v>
      </c>
      <c r="L67" s="32">
        <v>63.2</v>
      </c>
      <c r="M67" s="32">
        <v>63.5</v>
      </c>
      <c r="N67" s="32">
        <v>556</v>
      </c>
      <c r="O67" s="32">
        <v>87</v>
      </c>
      <c r="P67" s="32">
        <v>3500</v>
      </c>
      <c r="Q67" s="35">
        <f t="shared" si="6"/>
        <v>63.5</v>
      </c>
      <c r="R67" s="35">
        <f t="shared" si="7"/>
        <v>3500</v>
      </c>
      <c r="S67" s="36">
        <v>3138</v>
      </c>
      <c r="T67" s="37">
        <v>0.45</v>
      </c>
      <c r="U67" s="38">
        <v>-4</v>
      </c>
      <c r="V67" s="39" t="s">
        <v>56</v>
      </c>
      <c r="W67" s="40">
        <f t="shared" si="8"/>
        <v>0.57849537037037024</v>
      </c>
      <c r="X67" s="41">
        <v>0.57884259259259252</v>
      </c>
      <c r="Y67" s="42">
        <v>30273.866666666665</v>
      </c>
      <c r="Z67" s="43">
        <v>49.550666666666665</v>
      </c>
      <c r="AA67" s="43">
        <v>16.451333333333327</v>
      </c>
      <c r="AB67" s="43">
        <v>76.596799999999988</v>
      </c>
      <c r="AC67" s="43">
        <v>65.086349999999996</v>
      </c>
      <c r="AD67" s="43">
        <v>11.510450000000001</v>
      </c>
      <c r="AE67" s="43">
        <v>3.8726666666666678</v>
      </c>
      <c r="AF67" s="43">
        <v>11.793999999999995</v>
      </c>
      <c r="AG67" s="43">
        <v>1.4229999999999996E-2</v>
      </c>
      <c r="AH67" s="43">
        <v>3.3180800000000001</v>
      </c>
      <c r="AI67" s="43">
        <v>0.15348000000000006</v>
      </c>
      <c r="AJ67" s="43">
        <v>8.7048466666666666</v>
      </c>
      <c r="AK67" s="43">
        <v>7.3967499999999982</v>
      </c>
      <c r="AL67" s="44">
        <v>99.906706666666636</v>
      </c>
      <c r="AM67" s="43">
        <v>1.8563499999999999</v>
      </c>
      <c r="AN67" s="43">
        <v>3.2253433333333326</v>
      </c>
      <c r="AO67" s="43">
        <v>8.4477066666666651</v>
      </c>
      <c r="AP67" s="42">
        <v>3184.9333333333334</v>
      </c>
      <c r="AQ67" s="45">
        <v>174.95649377105502</v>
      </c>
      <c r="AR67" s="45">
        <v>0.44234432939407287</v>
      </c>
      <c r="AS67" s="45">
        <v>1.4076964145021346E-2</v>
      </c>
      <c r="AT67" s="45">
        <v>0.29184468590945789</v>
      </c>
      <c r="AU67" s="45">
        <v>0.25873132616496375</v>
      </c>
      <c r="AV67" s="45">
        <v>3.797693265382418E-2</v>
      </c>
      <c r="AW67" s="45">
        <v>4.432896875931553E-2</v>
      </c>
      <c r="AX67" s="45">
        <v>0.12576935650068125</v>
      </c>
      <c r="AY67" s="45">
        <v>8.3666002653407518E-5</v>
      </c>
      <c r="AZ67" s="45">
        <v>3.9763615321651465E-2</v>
      </c>
      <c r="BA67" s="45">
        <v>2.104740134668116E-3</v>
      </c>
      <c r="BB67" s="45">
        <v>5.5347471258519701E-2</v>
      </c>
      <c r="BC67" s="45">
        <v>4.8157197693129657E-2</v>
      </c>
      <c r="BD67" s="45">
        <v>1.0415284965822904E-3</v>
      </c>
      <c r="BE67" s="45">
        <v>1.9095021015600035E-2</v>
      </c>
      <c r="BF67" s="45">
        <v>1.5714164121040205E-2</v>
      </c>
      <c r="BG67" s="45">
        <v>5.3701087983156606E-2</v>
      </c>
      <c r="BH67" s="45">
        <v>0.25370813170246242</v>
      </c>
      <c r="BI67" s="41">
        <v>0.57884259259259252</v>
      </c>
      <c r="BJ67">
        <v>24</v>
      </c>
      <c r="BK67">
        <v>65</v>
      </c>
      <c r="BL67" s="28">
        <v>1.0115680490485282</v>
      </c>
      <c r="BM67" s="29">
        <v>63.135870614658614</v>
      </c>
      <c r="BN67" s="30">
        <v>3733.8303394833756</v>
      </c>
      <c r="BO67" s="30">
        <v>3733.8303394833756</v>
      </c>
    </row>
    <row r="68" spans="1:67">
      <c r="A68" s="31">
        <v>39844</v>
      </c>
      <c r="B68" s="32">
        <v>3139</v>
      </c>
      <c r="C68" s="33">
        <v>0.58194444444444449</v>
      </c>
      <c r="D68" s="33">
        <v>0.58888888888888891</v>
      </c>
      <c r="E68" s="34">
        <v>0.65</v>
      </c>
      <c r="F68" s="32">
        <v>10</v>
      </c>
      <c r="G68" s="32">
        <v>74.099999999999994</v>
      </c>
      <c r="H68" s="32">
        <v>74</v>
      </c>
      <c r="I68" s="32">
        <v>640</v>
      </c>
      <c r="J68" s="32">
        <v>91</v>
      </c>
      <c r="K68" s="32">
        <v>4700</v>
      </c>
      <c r="L68" s="32">
        <v>74.099999999999994</v>
      </c>
      <c r="M68" s="32">
        <v>74</v>
      </c>
      <c r="N68" s="32">
        <v>632</v>
      </c>
      <c r="O68" s="32">
        <v>91</v>
      </c>
      <c r="P68" s="32">
        <v>4800</v>
      </c>
      <c r="Q68" s="35">
        <f t="shared" si="6"/>
        <v>74</v>
      </c>
      <c r="R68" s="35">
        <f t="shared" si="7"/>
        <v>4800</v>
      </c>
      <c r="S68" s="36">
        <v>3139</v>
      </c>
      <c r="T68" s="37">
        <v>0.65</v>
      </c>
      <c r="U68" s="38">
        <v>-4</v>
      </c>
      <c r="V68" s="39" t="s">
        <v>56</v>
      </c>
      <c r="W68" s="40">
        <f t="shared" si="8"/>
        <v>0.58609953703703699</v>
      </c>
      <c r="X68" s="41">
        <v>0.58644675925925926</v>
      </c>
      <c r="Y68" s="42">
        <v>33592.833333333336</v>
      </c>
      <c r="Z68" s="43">
        <v>28.065999999999992</v>
      </c>
      <c r="AA68" s="43">
        <v>15.98233333333334</v>
      </c>
      <c r="AB68" s="43">
        <v>113.57149999999996</v>
      </c>
      <c r="AC68" s="43">
        <v>100.60224999999998</v>
      </c>
      <c r="AD68" s="43">
        <v>12.969250000000001</v>
      </c>
      <c r="AE68" s="43">
        <v>4.9116666666666671</v>
      </c>
      <c r="AF68" s="43">
        <v>13.753999999999998</v>
      </c>
      <c r="AG68" s="43">
        <v>1.5763333333333327E-2</v>
      </c>
      <c r="AH68" s="43">
        <v>1.6931600000000004</v>
      </c>
      <c r="AI68" s="43">
        <v>0.1759266666666667</v>
      </c>
      <c r="AJ68" s="43">
        <v>11.663806666666666</v>
      </c>
      <c r="AK68" s="43">
        <v>10.331840000000001</v>
      </c>
      <c r="AL68" s="44">
        <v>99.942633333333347</v>
      </c>
      <c r="AM68" s="43">
        <v>1.9564633333333332</v>
      </c>
      <c r="AN68" s="43">
        <v>3.5209166666666669</v>
      </c>
      <c r="AO68" s="43">
        <v>11.319250000000002</v>
      </c>
      <c r="AP68" s="42">
        <v>3184</v>
      </c>
      <c r="AQ68" s="45">
        <v>120.83162503765001</v>
      </c>
      <c r="AR68" s="45">
        <v>0.39378446756677854</v>
      </c>
      <c r="AS68" s="45">
        <v>1.633345062120671E-2</v>
      </c>
      <c r="AT68" s="45">
        <v>0.8415750320053097</v>
      </c>
      <c r="AU68" s="45">
        <v>0.80356921198432385</v>
      </c>
      <c r="AV68" s="45">
        <v>5.2686736864027875E-2</v>
      </c>
      <c r="AW68" s="45">
        <v>0.25495210278133856</v>
      </c>
      <c r="AX68" s="45">
        <v>0.13325112408126638</v>
      </c>
      <c r="AY68" s="45">
        <v>5.5605341676754862E-5</v>
      </c>
      <c r="AZ68" s="45">
        <v>2.6748478525857787E-2</v>
      </c>
      <c r="BA68" s="45">
        <v>9.5681559976519177E-3</v>
      </c>
      <c r="BB68" s="45">
        <v>6.5990275842332427E-2</v>
      </c>
      <c r="BC68" s="45">
        <v>6.3566769674858734E-2</v>
      </c>
      <c r="BD68" s="45">
        <v>1.4298139096015669E-3</v>
      </c>
      <c r="BE68" s="45">
        <v>2.0044355699355844E-2</v>
      </c>
      <c r="BF68" s="45">
        <v>1.0799044764056282E-2</v>
      </c>
      <c r="BG68" s="45">
        <v>6.4041773812906336E-2</v>
      </c>
      <c r="BH68" s="45">
        <v>0</v>
      </c>
      <c r="BI68" s="41">
        <v>0.58644675925925926</v>
      </c>
      <c r="BJ68">
        <v>24</v>
      </c>
      <c r="BK68">
        <v>66</v>
      </c>
      <c r="BL68" s="28">
        <v>1.013496057223283</v>
      </c>
      <c r="BM68" s="29">
        <v>73.505644183455814</v>
      </c>
      <c r="BN68" s="30">
        <v>5115.8086660565468</v>
      </c>
      <c r="BO68" s="30">
        <v>5115.8086660565468</v>
      </c>
    </row>
    <row r="69" spans="1:67">
      <c r="A69" s="31"/>
      <c r="B69" s="32"/>
      <c r="C69" s="33"/>
      <c r="D69" s="33"/>
      <c r="E69" s="34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5"/>
      <c r="R69" s="35"/>
      <c r="S69" s="36"/>
      <c r="T69" s="37"/>
      <c r="U69" s="38"/>
      <c r="V69" s="39"/>
      <c r="W69" s="40"/>
      <c r="X69" s="41"/>
      <c r="Y69" s="42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4"/>
      <c r="AM69" s="43"/>
      <c r="AN69" s="43"/>
      <c r="AO69" s="43"/>
      <c r="AP69" s="42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1"/>
      <c r="BL69" s="28"/>
      <c r="BM69" s="29"/>
      <c r="BN69" s="30"/>
      <c r="BO69" s="30"/>
    </row>
    <row r="70" spans="1:67">
      <c r="A70" s="46">
        <v>39840</v>
      </c>
      <c r="B70" s="47">
        <v>2701</v>
      </c>
      <c r="C70" s="48">
        <v>0.53055555555555556</v>
      </c>
      <c r="D70" s="48">
        <v>0.54374999999999996</v>
      </c>
      <c r="E70" s="49">
        <v>0.04</v>
      </c>
      <c r="F70" s="47">
        <v>12</v>
      </c>
      <c r="G70" s="47">
        <v>21</v>
      </c>
      <c r="H70" s="47">
        <v>21</v>
      </c>
      <c r="I70" s="47">
        <v>445</v>
      </c>
      <c r="J70" s="47">
        <v>58</v>
      </c>
      <c r="K70" s="47">
        <v>900</v>
      </c>
      <c r="L70" s="47">
        <v>21</v>
      </c>
      <c r="M70" s="47">
        <v>21</v>
      </c>
      <c r="N70" s="47">
        <v>477</v>
      </c>
      <c r="O70" s="47">
        <v>58</v>
      </c>
      <c r="P70" s="47">
        <v>1000</v>
      </c>
      <c r="Q70" s="35">
        <f t="shared" si="6"/>
        <v>21</v>
      </c>
      <c r="R70" s="35">
        <f t="shared" si="7"/>
        <v>1000</v>
      </c>
      <c r="S70" s="50">
        <v>2701</v>
      </c>
      <c r="T70" s="51">
        <v>0.04</v>
      </c>
      <c r="U70" s="35">
        <v>-4</v>
      </c>
      <c r="V70" s="52" t="s">
        <v>57</v>
      </c>
      <c r="W70" s="40">
        <f t="shared" si="8"/>
        <v>0.5396643518518518</v>
      </c>
      <c r="X70" s="40">
        <v>0.54001157407407407</v>
      </c>
      <c r="Y70" s="42">
        <v>21510.733333333334</v>
      </c>
      <c r="Z70" s="43">
        <v>1065.2236633333332</v>
      </c>
      <c r="AA70" s="43">
        <v>15.123333333333335</v>
      </c>
      <c r="AB70" s="43">
        <v>13.244350000000003</v>
      </c>
      <c r="AC70" s="43">
        <v>2.8224000000000005</v>
      </c>
      <c r="AD70" s="43">
        <v>10.421949999999999</v>
      </c>
      <c r="AE70" s="43">
        <v>324.67933333333332</v>
      </c>
      <c r="AF70" s="43">
        <v>11.001333333333337</v>
      </c>
      <c r="AG70" s="43">
        <v>1.0786666666666663E-2</v>
      </c>
      <c r="AH70" s="43">
        <v>94.754899999999992</v>
      </c>
      <c r="AI70" s="43">
        <v>16.934090000000001</v>
      </c>
      <c r="AJ70" s="43">
        <v>1.98095</v>
      </c>
      <c r="AK70" s="43">
        <v>0.42214333333333331</v>
      </c>
      <c r="AL70" s="44">
        <v>96.080616666666685</v>
      </c>
      <c r="AM70" s="43">
        <v>2.2817766666666661</v>
      </c>
      <c r="AN70" s="43">
        <v>2.3206566666666664</v>
      </c>
      <c r="AO70" s="43">
        <v>1.8826966666666669</v>
      </c>
      <c r="AP70" s="42">
        <v>3006.2666666666669</v>
      </c>
      <c r="AQ70" s="45">
        <v>108.84976465005425</v>
      </c>
      <c r="AR70" s="45">
        <v>1.2524448839608451</v>
      </c>
      <c r="AS70" s="45">
        <v>7.4340007947330755E-2</v>
      </c>
      <c r="AT70" s="45">
        <v>2.3956911751927872E-2</v>
      </c>
      <c r="AU70" s="45">
        <v>2.6217393542034839E-2</v>
      </c>
      <c r="AV70" s="45">
        <v>3.2937597739173277E-2</v>
      </c>
      <c r="AW70" s="45">
        <v>2.9854485405897551</v>
      </c>
      <c r="AX70" s="45">
        <v>0.12931472789473619</v>
      </c>
      <c r="AY70" s="45">
        <v>5.713464637233677E-5</v>
      </c>
      <c r="AZ70" s="45">
        <v>0.48873506397585381</v>
      </c>
      <c r="BA70" s="45">
        <v>0.17206914277854993</v>
      </c>
      <c r="BB70" s="45">
        <v>8.4535138582558702E-3</v>
      </c>
      <c r="BC70" s="45">
        <v>4.4544966303595966E-3</v>
      </c>
      <c r="BD70" s="45">
        <v>2.3870123922844724E-2</v>
      </c>
      <c r="BE70" s="45">
        <v>2.9934269178725055E-2</v>
      </c>
      <c r="BF70" s="45">
        <v>9.9412995519503871E-3</v>
      </c>
      <c r="BG70" s="45">
        <v>8.0382483652602782E-3</v>
      </c>
      <c r="BH70" s="45">
        <v>0.94443317550184869</v>
      </c>
      <c r="BI70" s="40">
        <v>0.54001157407407407</v>
      </c>
      <c r="BJ70">
        <v>14</v>
      </c>
      <c r="BK70">
        <v>46</v>
      </c>
      <c r="BL70" s="28">
        <v>0.97493589372818956</v>
      </c>
      <c r="BM70" s="29">
        <v>21.268225913415154</v>
      </c>
      <c r="BN70" s="30">
        <v>1086.6659469351703</v>
      </c>
      <c r="BO70" s="30">
        <v>1086.6659469351703</v>
      </c>
    </row>
    <row r="71" spans="1:67">
      <c r="A71" s="46">
        <v>39840</v>
      </c>
      <c r="B71" s="47">
        <v>2701</v>
      </c>
      <c r="C71" s="48">
        <v>0.53055555555555556</v>
      </c>
      <c r="D71" s="48">
        <v>0.54374999999999996</v>
      </c>
      <c r="E71" s="49">
        <v>0.04</v>
      </c>
      <c r="F71" s="47">
        <v>12</v>
      </c>
      <c r="G71" s="47">
        <v>21</v>
      </c>
      <c r="H71" s="47">
        <v>21</v>
      </c>
      <c r="I71" s="47">
        <v>445</v>
      </c>
      <c r="J71" s="47">
        <v>58</v>
      </c>
      <c r="K71" s="47">
        <v>900</v>
      </c>
      <c r="L71" s="47">
        <v>21</v>
      </c>
      <c r="M71" s="47">
        <v>21</v>
      </c>
      <c r="N71" s="47">
        <v>477</v>
      </c>
      <c r="O71" s="47">
        <v>58</v>
      </c>
      <c r="P71" s="47">
        <v>1000</v>
      </c>
      <c r="Q71" s="35">
        <f t="shared" si="6"/>
        <v>21</v>
      </c>
      <c r="R71" s="35">
        <f t="shared" si="7"/>
        <v>1000</v>
      </c>
      <c r="S71" s="50">
        <v>2701</v>
      </c>
      <c r="T71" s="51">
        <v>0.04</v>
      </c>
      <c r="U71" s="35">
        <v>-4</v>
      </c>
      <c r="V71" s="52" t="s">
        <v>57</v>
      </c>
      <c r="W71" s="40">
        <f t="shared" si="8"/>
        <v>0.54143518518518519</v>
      </c>
      <c r="X71" s="40">
        <v>0.54178240740740746</v>
      </c>
      <c r="Y71" s="42">
        <v>24554.2</v>
      </c>
      <c r="Z71" s="43">
        <v>1209.0509999999997</v>
      </c>
      <c r="AA71" s="43">
        <v>17.096999999999998</v>
      </c>
      <c r="AB71" s="43">
        <v>14.886900000000002</v>
      </c>
      <c r="AC71" s="43">
        <v>3.0449999999999999</v>
      </c>
      <c r="AD71" s="43">
        <v>11.841899999999997</v>
      </c>
      <c r="AE71" s="43">
        <v>362.08766666666662</v>
      </c>
      <c r="AF71" s="43">
        <v>12.062333333333337</v>
      </c>
      <c r="AG71" s="43">
        <v>1.2279999999999996E-2</v>
      </c>
      <c r="AH71" s="43">
        <v>94.104726666666679</v>
      </c>
      <c r="AI71" s="43">
        <v>16.572916666666668</v>
      </c>
      <c r="AJ71" s="43">
        <v>1.9540400000000002</v>
      </c>
      <c r="AK71" s="43">
        <v>0.39966333333333343</v>
      </c>
      <c r="AL71" s="44">
        <v>96.132006666666669</v>
      </c>
      <c r="AM71" s="43">
        <v>2.1953999999999998</v>
      </c>
      <c r="AN71" s="43">
        <v>2.6076633333333339</v>
      </c>
      <c r="AO71" s="43">
        <v>1.8571133333333332</v>
      </c>
      <c r="AP71" s="42">
        <v>3002.6</v>
      </c>
      <c r="AQ71" s="45">
        <v>87.985657138210073</v>
      </c>
      <c r="AR71" s="45">
        <v>8.0633490519623141</v>
      </c>
      <c r="AS71" s="45">
        <v>0.10366224997059209</v>
      </c>
      <c r="AT71" s="45">
        <v>2.297127141332923E-2</v>
      </c>
      <c r="AU71" s="45">
        <v>0.13748517161423138</v>
      </c>
      <c r="AV71" s="45">
        <v>0.12224490681206904</v>
      </c>
      <c r="AW71" s="45">
        <v>5.4120763325997201</v>
      </c>
      <c r="AX71" s="45">
        <v>0.14540510196702588</v>
      </c>
      <c r="AY71" s="45">
        <v>4.0683810217248378E-5</v>
      </c>
      <c r="AZ71" s="45">
        <v>0.69885248748567719</v>
      </c>
      <c r="BA71" s="45">
        <v>0.23321947792792794</v>
      </c>
      <c r="BB71" s="45">
        <v>5.5414177197561669E-3</v>
      </c>
      <c r="BC71" s="45">
        <v>1.7629412792328016E-2</v>
      </c>
      <c r="BD71" s="45">
        <v>3.2519319810221742E-2</v>
      </c>
      <c r="BE71" s="45">
        <v>2.6591040752025185E-2</v>
      </c>
      <c r="BF71" s="45">
        <v>7.8305979572326507E-3</v>
      </c>
      <c r="BG71" s="45">
        <v>5.2692166095313388E-3</v>
      </c>
      <c r="BH71" s="45">
        <v>1.3796551293211172</v>
      </c>
      <c r="BI71" s="40">
        <v>0.54178240740740746</v>
      </c>
      <c r="BJ71">
        <v>14</v>
      </c>
      <c r="BK71">
        <v>47</v>
      </c>
      <c r="BL71" s="28">
        <v>0.97686390190294414</v>
      </c>
      <c r="BM71" s="29">
        <v>21.247227304455123</v>
      </c>
      <c r="BN71" s="30">
        <v>1085.5930566347397</v>
      </c>
      <c r="BO71" s="30">
        <v>1085.5930566347397</v>
      </c>
    </row>
    <row r="72" spans="1:67">
      <c r="A72" s="46">
        <v>39840</v>
      </c>
      <c r="B72" s="47">
        <v>2702</v>
      </c>
      <c r="C72" s="48">
        <v>0.54513888888888895</v>
      </c>
      <c r="D72" s="48">
        <v>0.55555555555555558</v>
      </c>
      <c r="E72" s="49">
        <v>7.0000000000000007E-2</v>
      </c>
      <c r="F72" s="47">
        <v>12</v>
      </c>
      <c r="G72" s="47">
        <v>25</v>
      </c>
      <c r="H72" s="47">
        <v>25</v>
      </c>
      <c r="I72" s="47">
        <v>432</v>
      </c>
      <c r="J72" s="47">
        <v>62</v>
      </c>
      <c r="K72" s="47">
        <v>1000</v>
      </c>
      <c r="L72" s="47">
        <v>25</v>
      </c>
      <c r="M72" s="47">
        <v>25</v>
      </c>
      <c r="N72" s="47">
        <v>461</v>
      </c>
      <c r="O72" s="47">
        <v>62</v>
      </c>
      <c r="P72" s="47">
        <v>1100</v>
      </c>
      <c r="Q72" s="35">
        <f t="shared" si="6"/>
        <v>25</v>
      </c>
      <c r="R72" s="35">
        <f t="shared" si="7"/>
        <v>1100</v>
      </c>
      <c r="S72" s="50">
        <v>2702</v>
      </c>
      <c r="T72" s="51">
        <v>7.0000000000000007E-2</v>
      </c>
      <c r="U72" s="35">
        <v>-4</v>
      </c>
      <c r="V72" s="52" t="s">
        <v>57</v>
      </c>
      <c r="W72" s="40">
        <f t="shared" si="8"/>
        <v>0.54771990740740739</v>
      </c>
      <c r="X72" s="40">
        <v>0.54806712962962967</v>
      </c>
      <c r="Y72" s="42">
        <v>23685.166666666668</v>
      </c>
      <c r="Z72" s="43">
        <v>569.50733333333335</v>
      </c>
      <c r="AA72" s="43">
        <v>17.337333333333333</v>
      </c>
      <c r="AB72" s="43">
        <v>21.136500000000005</v>
      </c>
      <c r="AC72" s="43">
        <v>5.5107499999999998</v>
      </c>
      <c r="AD72" s="43">
        <v>15.62575</v>
      </c>
      <c r="AE72" s="43">
        <v>107.2196666666667</v>
      </c>
      <c r="AF72" s="43">
        <v>11.655999999999999</v>
      </c>
      <c r="AG72" s="43">
        <v>1.1456666666666671E-2</v>
      </c>
      <c r="AH72" s="43">
        <v>47.592636666666678</v>
      </c>
      <c r="AI72" s="43">
        <v>5.2631766666666673</v>
      </c>
      <c r="AJ72" s="43">
        <v>2.9753199999999995</v>
      </c>
      <c r="AK72" s="43">
        <v>0.77572333333333321</v>
      </c>
      <c r="AL72" s="44">
        <v>98.355646666666658</v>
      </c>
      <c r="AM72" s="43">
        <v>2.2758599999999998</v>
      </c>
      <c r="AN72" s="43">
        <v>2.4962766666666663</v>
      </c>
      <c r="AO72" s="43">
        <v>2.8277600000000005</v>
      </c>
      <c r="AP72" s="42">
        <v>3109.7333333333331</v>
      </c>
      <c r="AQ72" s="45">
        <v>149.9905935747226</v>
      </c>
      <c r="AR72" s="45">
        <v>2.1489547311966133</v>
      </c>
      <c r="AS72" s="45">
        <v>4.6899256176244963E-2</v>
      </c>
      <c r="AT72" s="45">
        <v>2.1712065611162429E-2</v>
      </c>
      <c r="AU72" s="45">
        <v>6.2884232714870064E-2</v>
      </c>
      <c r="AV72" s="45">
        <v>6.9599067324309802E-2</v>
      </c>
      <c r="AW72" s="45">
        <v>1.8435394804785494</v>
      </c>
      <c r="AX72" s="45">
        <v>0.10067359342843125</v>
      </c>
      <c r="AY72" s="45">
        <v>8.1720015415687454E-5</v>
      </c>
      <c r="AZ72" s="45">
        <v>0.37573208217137427</v>
      </c>
      <c r="BA72" s="45">
        <v>0.1005740512339604</v>
      </c>
      <c r="BB72" s="45">
        <v>1.7488388265873196E-2</v>
      </c>
      <c r="BC72" s="45">
        <v>9.6570032952090386E-3</v>
      </c>
      <c r="BD72" s="45">
        <v>1.6704072048112299E-2</v>
      </c>
      <c r="BE72" s="45">
        <v>2.5188894652070415E-2</v>
      </c>
      <c r="BF72" s="45">
        <v>1.3675240231977593E-2</v>
      </c>
      <c r="BG72" s="45">
        <v>1.6633754630372803E-2</v>
      </c>
      <c r="BH72" s="45">
        <v>0.63968382994949191</v>
      </c>
      <c r="BI72" s="40">
        <v>0.54806712962962967</v>
      </c>
      <c r="BJ72">
        <v>14</v>
      </c>
      <c r="BK72">
        <v>47</v>
      </c>
      <c r="BL72" s="28">
        <v>0.97686390190294414</v>
      </c>
      <c r="BM72" s="29">
        <v>25.294318219589432</v>
      </c>
      <c r="BN72" s="30">
        <v>1194.1523622982136</v>
      </c>
      <c r="BO72" s="30">
        <v>1194.1523622982136</v>
      </c>
    </row>
    <row r="73" spans="1:67">
      <c r="A73" s="46">
        <v>39840</v>
      </c>
      <c r="B73" s="47">
        <v>2702</v>
      </c>
      <c r="C73" s="48">
        <v>0.54513888888888895</v>
      </c>
      <c r="D73" s="48">
        <v>0.55555555555555558</v>
      </c>
      <c r="E73" s="49">
        <v>7.0000000000000007E-2</v>
      </c>
      <c r="F73" s="47">
        <v>12</v>
      </c>
      <c r="G73" s="47">
        <v>25</v>
      </c>
      <c r="H73" s="47">
        <v>25</v>
      </c>
      <c r="I73" s="47">
        <v>432</v>
      </c>
      <c r="J73" s="47">
        <v>62</v>
      </c>
      <c r="K73" s="47">
        <v>1000</v>
      </c>
      <c r="L73" s="47">
        <v>25</v>
      </c>
      <c r="M73" s="47">
        <v>25</v>
      </c>
      <c r="N73" s="47">
        <v>461</v>
      </c>
      <c r="O73" s="47">
        <v>62</v>
      </c>
      <c r="P73" s="47">
        <v>1100</v>
      </c>
      <c r="Q73" s="35">
        <f t="shared" si="6"/>
        <v>25</v>
      </c>
      <c r="R73" s="35">
        <f t="shared" si="7"/>
        <v>1100</v>
      </c>
      <c r="S73" s="50">
        <v>2702</v>
      </c>
      <c r="T73" s="51">
        <v>7.0000000000000007E-2</v>
      </c>
      <c r="U73" s="35">
        <v>-4</v>
      </c>
      <c r="V73" s="52" t="s">
        <v>57</v>
      </c>
      <c r="W73" s="40">
        <f t="shared" si="8"/>
        <v>0.55358796296296287</v>
      </c>
      <c r="X73" s="40">
        <v>0.55393518518518514</v>
      </c>
      <c r="Y73" s="42">
        <v>23462.533333333333</v>
      </c>
      <c r="Z73" s="43">
        <v>562.42233333333343</v>
      </c>
      <c r="AA73" s="43">
        <v>17.402666666666669</v>
      </c>
      <c r="AB73" s="43">
        <v>21.373449999999998</v>
      </c>
      <c r="AC73" s="43">
        <v>5.558349999999999</v>
      </c>
      <c r="AD73" s="43">
        <v>15.815100000000001</v>
      </c>
      <c r="AE73" s="43">
        <v>91.98833333333333</v>
      </c>
      <c r="AF73" s="43">
        <v>11.526333333333332</v>
      </c>
      <c r="AG73" s="43">
        <v>1.1326666666666669E-2</v>
      </c>
      <c r="AH73" s="43">
        <v>47.484376666666662</v>
      </c>
      <c r="AI73" s="43">
        <v>4.5609699999999993</v>
      </c>
      <c r="AJ73" s="43">
        <v>3.0390566666666667</v>
      </c>
      <c r="AK73" s="43">
        <v>0.79033333333333355</v>
      </c>
      <c r="AL73" s="44">
        <v>98.428413333333324</v>
      </c>
      <c r="AM73" s="43">
        <v>2.2732766666666673</v>
      </c>
      <c r="AN73" s="43">
        <v>2.4768600000000003</v>
      </c>
      <c r="AO73" s="43">
        <v>2.8883366666666674</v>
      </c>
      <c r="AP73" s="42">
        <v>3112.1</v>
      </c>
      <c r="AQ73" s="45">
        <v>119.45991488522564</v>
      </c>
      <c r="AR73" s="45">
        <v>0.71770075088164598</v>
      </c>
      <c r="AS73" s="45">
        <v>0.11620236015566583</v>
      </c>
      <c r="AT73" s="45">
        <v>1.6700893017627168E-2</v>
      </c>
      <c r="AU73" s="45">
        <v>5.4348991996489425E-2</v>
      </c>
      <c r="AV73" s="45">
        <v>6.6545084535689497E-2</v>
      </c>
      <c r="AW73" s="45">
        <v>1.893218539097087</v>
      </c>
      <c r="AX73" s="45">
        <v>0.10981122778269019</v>
      </c>
      <c r="AY73" s="45">
        <v>6.9149180728352353E-5</v>
      </c>
      <c r="AZ73" s="45">
        <v>0.26779422193070901</v>
      </c>
      <c r="BA73" s="45">
        <v>9.335732300488031E-2</v>
      </c>
      <c r="BB73" s="45">
        <v>1.504383671104232E-2</v>
      </c>
      <c r="BC73" s="45">
        <v>8.4136725071440339E-3</v>
      </c>
      <c r="BD73" s="45">
        <v>1.1868931722353019E-2</v>
      </c>
      <c r="BE73" s="45">
        <v>2.6341859742862558E-2</v>
      </c>
      <c r="BF73" s="45">
        <v>1.0854002916451845E-2</v>
      </c>
      <c r="BG73" s="45">
        <v>1.4312316454678151E-2</v>
      </c>
      <c r="BH73" s="45">
        <v>0.48066046515042277</v>
      </c>
      <c r="BI73" s="40">
        <v>0.55393518518518514</v>
      </c>
      <c r="BJ73">
        <v>14</v>
      </c>
      <c r="BK73">
        <v>47</v>
      </c>
      <c r="BL73" s="28">
        <v>0.97686390190294414</v>
      </c>
      <c r="BM73" s="29">
        <v>25.294318219589432</v>
      </c>
      <c r="BN73" s="30">
        <v>1194.1523622982136</v>
      </c>
      <c r="BO73" s="30">
        <v>1194.1523622982136</v>
      </c>
    </row>
    <row r="74" spans="1:67">
      <c r="A74" s="46">
        <v>39840</v>
      </c>
      <c r="B74" s="47">
        <v>2703</v>
      </c>
      <c r="C74" s="48">
        <v>0.55763888888888891</v>
      </c>
      <c r="D74" s="48">
        <v>0.56666666666666665</v>
      </c>
      <c r="E74" s="49">
        <v>0.3</v>
      </c>
      <c r="F74" s="47">
        <v>12</v>
      </c>
      <c r="G74" s="47">
        <v>52.5</v>
      </c>
      <c r="H74" s="47">
        <v>52.5</v>
      </c>
      <c r="I74" s="47">
        <v>509</v>
      </c>
      <c r="J74" s="47">
        <v>81</v>
      </c>
      <c r="K74" s="47">
        <v>2500</v>
      </c>
      <c r="L74" s="47">
        <v>52.5</v>
      </c>
      <c r="M74" s="47">
        <v>52.5</v>
      </c>
      <c r="N74" s="47">
        <v>496</v>
      </c>
      <c r="O74" s="47">
        <v>81</v>
      </c>
      <c r="P74" s="47">
        <v>2600</v>
      </c>
      <c r="Q74" s="35">
        <f t="shared" si="6"/>
        <v>52.5</v>
      </c>
      <c r="R74" s="35">
        <f t="shared" si="7"/>
        <v>2600</v>
      </c>
      <c r="S74" s="50">
        <v>2703</v>
      </c>
      <c r="T74" s="51">
        <v>0.3</v>
      </c>
      <c r="U74" s="35">
        <v>-4</v>
      </c>
      <c r="V74" s="52" t="s">
        <v>57</v>
      </c>
      <c r="W74" s="40">
        <f t="shared" si="8"/>
        <v>0.55885416666666654</v>
      </c>
      <c r="X74" s="40">
        <v>0.55920138888888882</v>
      </c>
      <c r="Y74" s="42">
        <v>25430.366666666665</v>
      </c>
      <c r="Z74" s="43">
        <v>74.450666666666663</v>
      </c>
      <c r="AA74" s="43">
        <v>17.119999999999997</v>
      </c>
      <c r="AB74" s="43">
        <v>53.346300000000006</v>
      </c>
      <c r="AC74" s="43">
        <v>44.797199999999997</v>
      </c>
      <c r="AD74" s="43">
        <v>8.549100000000001</v>
      </c>
      <c r="AE74" s="43">
        <v>19.076333333333334</v>
      </c>
      <c r="AF74" s="43">
        <v>12.667</v>
      </c>
      <c r="AG74" s="43">
        <v>1.1993333333333338E-2</v>
      </c>
      <c r="AH74" s="43">
        <v>5.935509999999999</v>
      </c>
      <c r="AI74" s="43">
        <v>0.89440999999999982</v>
      </c>
      <c r="AJ74" s="43">
        <v>7.1727000000000034</v>
      </c>
      <c r="AK74" s="43">
        <v>6.0232166666666682</v>
      </c>
      <c r="AL74" s="44">
        <v>99.771119999999968</v>
      </c>
      <c r="AM74" s="43">
        <v>2.3629233333333328</v>
      </c>
      <c r="AN74" s="43">
        <v>2.6191900000000001</v>
      </c>
      <c r="AO74" s="43">
        <v>6.8169633333333337</v>
      </c>
      <c r="AP74" s="42">
        <v>3185.1</v>
      </c>
      <c r="AQ74" s="45">
        <v>78.36716559692394</v>
      </c>
      <c r="AR74" s="45">
        <v>1.7108576863637852</v>
      </c>
      <c r="AS74" s="45">
        <v>4.4721359549995822E-2</v>
      </c>
      <c r="AT74" s="45">
        <v>0.37391063841142252</v>
      </c>
      <c r="AU74" s="45">
        <v>0.34521501545635097</v>
      </c>
      <c r="AV74" s="45">
        <v>4.0186719370870608E-2</v>
      </c>
      <c r="AW74" s="45">
        <v>0.35125865637458825</v>
      </c>
      <c r="AX74" s="45">
        <v>0.17272960730978046</v>
      </c>
      <c r="AY74" s="45">
        <v>3.6514837167010848E-5</v>
      </c>
      <c r="AZ74" s="45">
        <v>0.1449690986097569</v>
      </c>
      <c r="BA74" s="45">
        <v>1.6148627570595375E-2</v>
      </c>
      <c r="BB74" s="45">
        <v>4.5122255385058964E-2</v>
      </c>
      <c r="BC74" s="45">
        <v>4.1453913615278684E-2</v>
      </c>
      <c r="BD74" s="45">
        <v>3.0243152545028039E-3</v>
      </c>
      <c r="BE74" s="45">
        <v>3.1939583951399647E-2</v>
      </c>
      <c r="BF74" s="45">
        <v>7.0535562075036773E-3</v>
      </c>
      <c r="BG74" s="45">
        <v>4.2877897878006832E-2</v>
      </c>
      <c r="BH74" s="45">
        <v>0.30512857662936493</v>
      </c>
      <c r="BI74" s="40">
        <v>0.55920138888888882</v>
      </c>
      <c r="BJ74">
        <v>14</v>
      </c>
      <c r="BK74">
        <v>47</v>
      </c>
      <c r="BL74" s="28">
        <v>0.97686390190294414</v>
      </c>
      <c r="BM74" s="29">
        <v>53.118068261137807</v>
      </c>
      <c r="BN74" s="30">
        <v>2822.5419472503231</v>
      </c>
      <c r="BO74" s="30">
        <v>2822.5419472503231</v>
      </c>
    </row>
    <row r="75" spans="1:67">
      <c r="A75" s="46">
        <v>39840</v>
      </c>
      <c r="B75" s="47">
        <v>2704</v>
      </c>
      <c r="C75" s="48">
        <v>0.56805555555555554</v>
      </c>
      <c r="D75" s="48">
        <v>0.58611111111111114</v>
      </c>
      <c r="E75" s="49">
        <v>0.45</v>
      </c>
      <c r="F75" s="47">
        <v>12</v>
      </c>
      <c r="G75" s="47">
        <v>63.2</v>
      </c>
      <c r="H75" s="47">
        <v>63.2</v>
      </c>
      <c r="I75" s="47">
        <v>566</v>
      </c>
      <c r="J75" s="47">
        <v>88</v>
      </c>
      <c r="K75" s="47">
        <v>3500</v>
      </c>
      <c r="L75" s="47">
        <v>63.2</v>
      </c>
      <c r="M75" s="47">
        <v>63.2</v>
      </c>
      <c r="N75" s="47">
        <v>542</v>
      </c>
      <c r="O75" s="47">
        <v>88</v>
      </c>
      <c r="P75" s="47">
        <v>3600</v>
      </c>
      <c r="Q75" s="35">
        <f t="shared" si="6"/>
        <v>63.2</v>
      </c>
      <c r="R75" s="35">
        <f t="shared" si="7"/>
        <v>3600</v>
      </c>
      <c r="S75" s="50">
        <v>2704</v>
      </c>
      <c r="T75" s="51">
        <v>0.45</v>
      </c>
      <c r="U75" s="35">
        <v>-4</v>
      </c>
      <c r="V75" s="52" t="s">
        <v>57</v>
      </c>
      <c r="W75" s="40">
        <f t="shared" si="8"/>
        <v>0.57170138888888877</v>
      </c>
      <c r="X75" s="40">
        <v>0.57204861111111105</v>
      </c>
      <c r="Y75" s="42">
        <v>26932.6</v>
      </c>
      <c r="Z75" s="43">
        <v>37.747333333333337</v>
      </c>
      <c r="AA75" s="43">
        <v>16.965999999999998</v>
      </c>
      <c r="AB75" s="43">
        <v>71.300250000000005</v>
      </c>
      <c r="AC75" s="43">
        <v>62.357399999999991</v>
      </c>
      <c r="AD75" s="43">
        <v>8.94285</v>
      </c>
      <c r="AE75" s="43">
        <v>7.4540000000000015</v>
      </c>
      <c r="AF75" s="43">
        <v>14.055333333333333</v>
      </c>
      <c r="AG75" s="43">
        <v>1.2669999999999997E-2</v>
      </c>
      <c r="AH75" s="43">
        <v>2.8452433333333338</v>
      </c>
      <c r="AI75" s="43">
        <v>0.33088666666666661</v>
      </c>
      <c r="AJ75" s="43">
        <v>9.0765800000000016</v>
      </c>
      <c r="AK75" s="43">
        <v>7.9381233333333352</v>
      </c>
      <c r="AL75" s="44">
        <v>99.900063333333321</v>
      </c>
      <c r="AM75" s="43">
        <v>2.4824166666666669</v>
      </c>
      <c r="AN75" s="43">
        <v>2.7535466666666668</v>
      </c>
      <c r="AO75" s="43">
        <v>8.6264133333333337</v>
      </c>
      <c r="AP75" s="42">
        <v>3189.4333333333334</v>
      </c>
      <c r="AQ75" s="45">
        <v>116.94608247787892</v>
      </c>
      <c r="AR75" s="45">
        <v>0.87693798519884625</v>
      </c>
      <c r="AS75" s="45">
        <v>0.10287588772818472</v>
      </c>
      <c r="AT75" s="45">
        <v>0.48412229058448225</v>
      </c>
      <c r="AU75" s="45">
        <v>0.56046792950275115</v>
      </c>
      <c r="AV75" s="45">
        <v>7.8775340750420239E-2</v>
      </c>
      <c r="AW75" s="45">
        <v>6.3550143112782703E-2</v>
      </c>
      <c r="AX75" s="45">
        <v>0.13019172422822142</v>
      </c>
      <c r="AY75" s="45">
        <v>6.5125872818295514E-5</v>
      </c>
      <c r="AZ75" s="45">
        <v>7.0476827609388198E-2</v>
      </c>
      <c r="BA75" s="45">
        <v>3.1516534613167538E-3</v>
      </c>
      <c r="BB75" s="45">
        <v>6.2521474379773664E-2</v>
      </c>
      <c r="BC75" s="45">
        <v>6.9510538438592159E-2</v>
      </c>
      <c r="BD75" s="45">
        <v>1.6363296466936628E-3</v>
      </c>
      <c r="BE75" s="45">
        <v>2.2073061805541704E-2</v>
      </c>
      <c r="BF75" s="45">
        <v>1.0593320385111061E-2</v>
      </c>
      <c r="BG75" s="45">
        <v>5.9417597145750775E-2</v>
      </c>
      <c r="BH75" s="45">
        <v>0.50400693299373078</v>
      </c>
      <c r="BI75" s="40">
        <v>0.57204861111111105</v>
      </c>
      <c r="BJ75">
        <v>13</v>
      </c>
      <c r="BK75">
        <v>47</v>
      </c>
      <c r="BL75" s="28">
        <v>0.97686390190294414</v>
      </c>
      <c r="BM75" s="29">
        <v>63.944036459122088</v>
      </c>
      <c r="BN75" s="30">
        <v>3908.1350038850624</v>
      </c>
      <c r="BO75" s="30">
        <v>3908.1350038850624</v>
      </c>
    </row>
    <row r="76" spans="1:67">
      <c r="A76" s="46">
        <v>39840</v>
      </c>
      <c r="B76" s="47">
        <v>2705</v>
      </c>
      <c r="C76" s="48">
        <v>0.58750000000000002</v>
      </c>
      <c r="D76" s="48">
        <v>0.59583333333333333</v>
      </c>
      <c r="E76" s="49">
        <v>0.65</v>
      </c>
      <c r="F76" s="47">
        <v>12</v>
      </c>
      <c r="G76" s="47">
        <v>74.099999999999994</v>
      </c>
      <c r="H76" s="47">
        <v>74.099999999999994</v>
      </c>
      <c r="I76" s="47">
        <v>639</v>
      </c>
      <c r="J76" s="47">
        <v>91</v>
      </c>
      <c r="K76" s="47">
        <v>4900</v>
      </c>
      <c r="L76" s="47">
        <v>74.099999999999994</v>
      </c>
      <c r="M76" s="47">
        <v>74.099999999999994</v>
      </c>
      <c r="N76" s="47">
        <v>626</v>
      </c>
      <c r="O76" s="47">
        <v>91</v>
      </c>
      <c r="P76" s="47">
        <v>5000</v>
      </c>
      <c r="Q76" s="35">
        <f t="shared" si="6"/>
        <v>74.099999999999994</v>
      </c>
      <c r="R76" s="35">
        <f t="shared" si="7"/>
        <v>5000</v>
      </c>
      <c r="S76" s="50">
        <v>2705</v>
      </c>
      <c r="T76" s="51">
        <v>0.65</v>
      </c>
      <c r="U76" s="35">
        <v>-4</v>
      </c>
      <c r="V76" s="52" t="s">
        <v>57</v>
      </c>
      <c r="W76" s="40">
        <f t="shared" si="8"/>
        <v>0.59091435185185182</v>
      </c>
      <c r="X76" s="40">
        <v>0.59126157407407409</v>
      </c>
      <c r="Y76" s="42">
        <v>31358.366666666665</v>
      </c>
      <c r="Z76" s="43">
        <v>23.757000000000005</v>
      </c>
      <c r="AA76" s="43">
        <v>16.282666666666675</v>
      </c>
      <c r="AB76" s="43">
        <v>104.23175000000001</v>
      </c>
      <c r="AC76" s="43">
        <v>93.315250000000006</v>
      </c>
      <c r="AD76" s="43">
        <v>10.916499999999997</v>
      </c>
      <c r="AE76" s="43">
        <v>5.041333333333335</v>
      </c>
      <c r="AF76" s="43">
        <v>16.590333333333334</v>
      </c>
      <c r="AG76" s="43">
        <v>1.4736666666666664E-2</v>
      </c>
      <c r="AH76" s="43">
        <v>1.5365433333333334</v>
      </c>
      <c r="AI76" s="43">
        <v>0.19282000000000002</v>
      </c>
      <c r="AJ76" s="43">
        <v>11.432396666666666</v>
      </c>
      <c r="AK76" s="43">
        <v>10.235009999999997</v>
      </c>
      <c r="AL76" s="44">
        <v>99.944616666666676</v>
      </c>
      <c r="AM76" s="43">
        <v>2.5247199999999999</v>
      </c>
      <c r="AN76" s="43">
        <v>3.1524666666666672</v>
      </c>
      <c r="AO76" s="43">
        <v>10.865396666666667</v>
      </c>
      <c r="AP76" s="42">
        <v>3186.5666666666666</v>
      </c>
      <c r="AQ76" s="45">
        <v>150.62272652937861</v>
      </c>
      <c r="AR76" s="45">
        <v>0.27186647330991598</v>
      </c>
      <c r="AS76" s="45">
        <v>3.2263284709246429E-2</v>
      </c>
      <c r="AT76" s="45">
        <v>0.87519392678363361</v>
      </c>
      <c r="AU76" s="45">
        <v>0.90754006038630175</v>
      </c>
      <c r="AV76" s="45">
        <v>4.4405265298237996E-2</v>
      </c>
      <c r="AW76" s="45">
        <v>4.3765309308293192E-2</v>
      </c>
      <c r="AX76" s="45">
        <v>0.11618900575128084</v>
      </c>
      <c r="AY76" s="45">
        <v>7.6489049625706003E-5</v>
      </c>
      <c r="AZ76" s="45">
        <v>1.7260372859946214E-2</v>
      </c>
      <c r="BA76" s="45">
        <v>2.1317630715216558E-3</v>
      </c>
      <c r="BB76" s="45">
        <v>8.3655160334403289E-2</v>
      </c>
      <c r="BC76" s="45">
        <v>8.6216473143937697E-2</v>
      </c>
      <c r="BD76" s="45">
        <v>4.2433179384112973E-4</v>
      </c>
      <c r="BE76" s="45">
        <v>1.9632650496487773E-2</v>
      </c>
      <c r="BF76" s="45">
        <v>1.3560854752160557E-2</v>
      </c>
      <c r="BG76" s="45">
        <v>7.9501778263925876E-2</v>
      </c>
      <c r="BH76" s="45">
        <v>0.50400693299373078</v>
      </c>
      <c r="BI76" s="40">
        <v>0.59126157407407409</v>
      </c>
      <c r="BJ76">
        <v>13</v>
      </c>
      <c r="BK76">
        <v>48</v>
      </c>
      <c r="BL76" s="28">
        <v>0.97879191007769883</v>
      </c>
      <c r="BM76" s="29">
        <v>74.898483146134154</v>
      </c>
      <c r="BN76" s="30">
        <v>5422.6166896994364</v>
      </c>
      <c r="BO76" s="30">
        <v>5422.6166896994364</v>
      </c>
    </row>
    <row r="77" spans="1:67">
      <c r="A77" s="46">
        <v>39840</v>
      </c>
      <c r="B77" s="47">
        <v>2706</v>
      </c>
      <c r="C77" s="48">
        <v>0.59652777777777777</v>
      </c>
      <c r="D77" s="48">
        <v>0.60486111111111118</v>
      </c>
      <c r="E77" s="49">
        <v>0.85</v>
      </c>
      <c r="F77" s="47">
        <v>12</v>
      </c>
      <c r="G77" s="47">
        <v>82.7</v>
      </c>
      <c r="H77" s="47">
        <v>82.7</v>
      </c>
      <c r="I77" s="47">
        <v>708</v>
      </c>
      <c r="J77" s="47">
        <v>95</v>
      </c>
      <c r="K77" s="47">
        <v>6600</v>
      </c>
      <c r="L77" s="47">
        <v>82.7</v>
      </c>
      <c r="M77" s="47">
        <v>82.7</v>
      </c>
      <c r="N77" s="47">
        <v>716</v>
      </c>
      <c r="O77" s="47">
        <v>95</v>
      </c>
      <c r="P77" s="47">
        <v>6800</v>
      </c>
      <c r="Q77" s="35">
        <f t="shared" si="6"/>
        <v>82.7</v>
      </c>
      <c r="R77" s="35">
        <f t="shared" si="7"/>
        <v>6800</v>
      </c>
      <c r="S77" s="50">
        <v>2706</v>
      </c>
      <c r="T77" s="51">
        <v>0.85</v>
      </c>
      <c r="U77" s="35">
        <v>-4</v>
      </c>
      <c r="V77" s="52" t="s">
        <v>57</v>
      </c>
      <c r="W77" s="40">
        <f t="shared" si="8"/>
        <v>0.59953703703703698</v>
      </c>
      <c r="X77" s="40">
        <v>0.59988425925925926</v>
      </c>
      <c r="Y77" s="42">
        <v>36964.333333333336</v>
      </c>
      <c r="Z77" s="43">
        <v>23.636000000000003</v>
      </c>
      <c r="AA77" s="43">
        <v>15.482999999999999</v>
      </c>
      <c r="AB77" s="43">
        <v>150.44400000000002</v>
      </c>
      <c r="AC77" s="43">
        <v>134.54000000000008</v>
      </c>
      <c r="AD77" s="43">
        <v>15.904000000000005</v>
      </c>
      <c r="AE77" s="43">
        <v>5.0580000000000007</v>
      </c>
      <c r="AF77" s="43">
        <v>19.986000000000004</v>
      </c>
      <c r="AG77" s="43">
        <v>1.7336666666666663E-2</v>
      </c>
      <c r="AH77" s="43">
        <v>1.2949033333333335</v>
      </c>
      <c r="AI77" s="43">
        <v>0.16474666666666668</v>
      </c>
      <c r="AJ77" s="43">
        <v>14.051883333333336</v>
      </c>
      <c r="AK77" s="43">
        <v>12.566443333333336</v>
      </c>
      <c r="AL77" s="44">
        <v>99.953106666666656</v>
      </c>
      <c r="AM77" s="43">
        <v>2.5900699999999994</v>
      </c>
      <c r="AN77" s="43">
        <v>3.6543466666666662</v>
      </c>
      <c r="AO77" s="43">
        <v>13.354973333333334</v>
      </c>
      <c r="AP77" s="42">
        <v>3182</v>
      </c>
      <c r="AQ77" s="45">
        <v>222.96858188018203</v>
      </c>
      <c r="AR77" s="45">
        <v>0.51260390031734049</v>
      </c>
      <c r="AS77" s="45">
        <v>6.5713589630067862E-2</v>
      </c>
      <c r="AT77" s="45">
        <v>0.21606751818307318</v>
      </c>
      <c r="AU77" s="45">
        <v>0.12736047132125602</v>
      </c>
      <c r="AV77" s="45">
        <v>0.11611825126078235</v>
      </c>
      <c r="AW77" s="45">
        <v>3.6426591272367741E-2</v>
      </c>
      <c r="AX77" s="45">
        <v>5.2758395311666588E-2</v>
      </c>
      <c r="AY77" s="45">
        <v>1.0980651740387665E-4</v>
      </c>
      <c r="AZ77" s="45">
        <v>2.316442699832913E-2</v>
      </c>
      <c r="BA77" s="45">
        <v>1.4609239715244302E-3</v>
      </c>
      <c r="BB77" s="45">
        <v>6.8545258561510572E-2</v>
      </c>
      <c r="BC77" s="45">
        <v>6.7423344383203937E-2</v>
      </c>
      <c r="BD77" s="45">
        <v>5.1724291187457238E-4</v>
      </c>
      <c r="BE77" s="45">
        <v>1.6734233959368908E-2</v>
      </c>
      <c r="BF77" s="45">
        <v>1.9886518277350666E-2</v>
      </c>
      <c r="BG77" s="45">
        <v>6.5150673817318164E-2</v>
      </c>
      <c r="BH77" s="45">
        <v>0</v>
      </c>
      <c r="BI77" s="40">
        <v>0.59988425925925926</v>
      </c>
      <c r="BJ77">
        <v>13</v>
      </c>
      <c r="BK77">
        <v>48</v>
      </c>
      <c r="BL77" s="28">
        <v>0.97879191007769883</v>
      </c>
      <c r="BM77" s="29">
        <v>83.591154604389942</v>
      </c>
      <c r="BN77" s="30">
        <v>7374.7586979912339</v>
      </c>
      <c r="BO77" s="30">
        <v>7374.7586979912339</v>
      </c>
    </row>
    <row r="78" spans="1:67">
      <c r="A78" s="46">
        <v>39840</v>
      </c>
      <c r="B78" s="47">
        <v>2708</v>
      </c>
      <c r="C78" s="48">
        <v>0.60833333333333328</v>
      </c>
      <c r="D78" s="48">
        <v>0.61597222222222225</v>
      </c>
      <c r="E78" s="49">
        <v>7.0000000000000007E-2</v>
      </c>
      <c r="F78" s="47">
        <v>12</v>
      </c>
      <c r="G78" s="47">
        <v>25</v>
      </c>
      <c r="H78" s="47">
        <v>25</v>
      </c>
      <c r="I78" s="47">
        <v>408</v>
      </c>
      <c r="J78" s="47">
        <v>62</v>
      </c>
      <c r="K78" s="47">
        <v>900</v>
      </c>
      <c r="L78" s="47">
        <v>25</v>
      </c>
      <c r="M78" s="47">
        <v>25</v>
      </c>
      <c r="N78" s="47">
        <v>427</v>
      </c>
      <c r="O78" s="47">
        <v>62</v>
      </c>
      <c r="P78" s="47">
        <v>1100</v>
      </c>
      <c r="Q78" s="35">
        <f t="shared" si="6"/>
        <v>25</v>
      </c>
      <c r="R78" s="35">
        <f t="shared" si="7"/>
        <v>1100</v>
      </c>
      <c r="S78" s="50">
        <v>2708</v>
      </c>
      <c r="T78" s="51">
        <v>7.0000000000000007E-2</v>
      </c>
      <c r="U78" s="35">
        <v>-4</v>
      </c>
      <c r="V78" s="52" t="s">
        <v>57</v>
      </c>
      <c r="W78" s="40">
        <f t="shared" si="8"/>
        <v>0.61138888888888887</v>
      </c>
      <c r="X78" s="40">
        <v>0.61173611111111115</v>
      </c>
      <c r="Y78" s="42">
        <v>22759.433333333334</v>
      </c>
      <c r="Z78" s="43">
        <v>515.52566666666667</v>
      </c>
      <c r="AA78" s="43">
        <v>17.390999999999998</v>
      </c>
      <c r="AB78" s="43">
        <v>20.213199999999997</v>
      </c>
      <c r="AC78" s="43">
        <v>4.7344499999999989</v>
      </c>
      <c r="AD78" s="43">
        <v>15.47875</v>
      </c>
      <c r="AE78" s="43">
        <v>72.943333333333328</v>
      </c>
      <c r="AF78" s="43">
        <v>10.556333333333335</v>
      </c>
      <c r="AG78" s="43">
        <v>1.0973333333333337E-2</v>
      </c>
      <c r="AH78" s="43">
        <v>44.979520000000001</v>
      </c>
      <c r="AI78" s="43">
        <v>3.735046666666666</v>
      </c>
      <c r="AJ78" s="43">
        <v>2.9680833333333334</v>
      </c>
      <c r="AK78" s="43">
        <v>0.69517333333333342</v>
      </c>
      <c r="AL78" s="44">
        <v>98.569836666666717</v>
      </c>
      <c r="AM78" s="43">
        <v>2.1500766666666666</v>
      </c>
      <c r="AN78" s="43">
        <v>2.4103400000000006</v>
      </c>
      <c r="AO78" s="43">
        <v>2.8208800000000007</v>
      </c>
      <c r="AP78" s="42">
        <v>3119.9333333333334</v>
      </c>
      <c r="AQ78" s="45">
        <v>146.14770122967047</v>
      </c>
      <c r="AR78" s="45">
        <v>1.739422582219815</v>
      </c>
      <c r="AS78" s="45">
        <v>3.3768992102018752E-2</v>
      </c>
      <c r="AT78" s="45">
        <v>0.18917960814557389</v>
      </c>
      <c r="AU78" s="45">
        <v>0.12488928545197744</v>
      </c>
      <c r="AV78" s="45">
        <v>6.5199395755609402E-2</v>
      </c>
      <c r="AW78" s="45">
        <v>0.60602340533732579</v>
      </c>
      <c r="AX78" s="45">
        <v>0.14420969725217453</v>
      </c>
      <c r="AY78" s="45">
        <v>6.9149180728351838E-5</v>
      </c>
      <c r="AZ78" s="45">
        <v>0.26474283344797045</v>
      </c>
      <c r="BA78" s="45">
        <v>3.5424214719676543E-2</v>
      </c>
      <c r="BB78" s="45">
        <v>2.6600039970586176E-2</v>
      </c>
      <c r="BC78" s="45">
        <v>1.7102609870070021E-2</v>
      </c>
      <c r="BD78" s="45">
        <v>8.6701025461577378E-3</v>
      </c>
      <c r="BE78" s="45">
        <v>2.876411417665797E-2</v>
      </c>
      <c r="BF78" s="45">
        <v>1.3408890514415611E-2</v>
      </c>
      <c r="BG78" s="45">
        <v>2.5283692440944548E-2</v>
      </c>
      <c r="BH78" s="45">
        <v>0.36514837167011066</v>
      </c>
      <c r="BI78" s="40">
        <v>0.61173611111111115</v>
      </c>
      <c r="BJ78">
        <v>13</v>
      </c>
      <c r="BK78">
        <v>48</v>
      </c>
      <c r="BL78" s="28">
        <v>0.97879191007769883</v>
      </c>
      <c r="BM78" s="29">
        <v>25.269393773999376</v>
      </c>
      <c r="BN78" s="30">
        <v>1192.975671733876</v>
      </c>
      <c r="BO78" s="30">
        <v>1192.975671733876</v>
      </c>
    </row>
    <row r="79" spans="1:67">
      <c r="A79" s="46">
        <v>39840</v>
      </c>
      <c r="B79" s="47">
        <v>2710</v>
      </c>
      <c r="C79" s="48">
        <v>0.62638888888888888</v>
      </c>
      <c r="D79" s="48">
        <v>0.62847222222222221</v>
      </c>
      <c r="E79" s="49">
        <v>0.85</v>
      </c>
      <c r="F79" s="47">
        <v>12</v>
      </c>
      <c r="G79" s="47">
        <v>82.7</v>
      </c>
      <c r="H79" s="47">
        <v>82.7</v>
      </c>
      <c r="I79" s="47">
        <v>720</v>
      </c>
      <c r="J79" s="47">
        <v>93</v>
      </c>
      <c r="K79" s="47">
        <v>6500</v>
      </c>
      <c r="L79" s="47">
        <v>82.7</v>
      </c>
      <c r="M79" s="47">
        <v>82.7</v>
      </c>
      <c r="N79" s="47">
        <v>728</v>
      </c>
      <c r="O79" s="47">
        <v>93</v>
      </c>
      <c r="P79" s="47">
        <v>6800</v>
      </c>
      <c r="Q79" s="35">
        <f t="shared" si="6"/>
        <v>82.7</v>
      </c>
      <c r="R79" s="35">
        <f t="shared" si="7"/>
        <v>6800</v>
      </c>
      <c r="S79" s="50">
        <v>2710</v>
      </c>
      <c r="T79" s="51">
        <v>0.85</v>
      </c>
      <c r="U79" s="35">
        <v>-4</v>
      </c>
      <c r="V79" s="52" t="s">
        <v>57</v>
      </c>
      <c r="W79" s="40">
        <f t="shared" si="8"/>
        <v>0.62870370370370365</v>
      </c>
      <c r="X79" s="40">
        <v>0.62905092592592593</v>
      </c>
      <c r="Y79" s="42">
        <v>37245.800000000003</v>
      </c>
      <c r="Z79" s="43">
        <v>21.822333333333336</v>
      </c>
      <c r="AA79" s="43">
        <v>15.435333333333338</v>
      </c>
      <c r="AB79" s="43">
        <v>154.09800000000004</v>
      </c>
      <c r="AC79" s="43">
        <v>137.64099999999999</v>
      </c>
      <c r="AD79" s="43">
        <v>16.456999999999997</v>
      </c>
      <c r="AE79" s="43">
        <v>6.5580000000000007</v>
      </c>
      <c r="AF79" s="43">
        <v>19.994333333333334</v>
      </c>
      <c r="AG79" s="43">
        <v>1.7476666666666665E-2</v>
      </c>
      <c r="AH79" s="43">
        <v>1.18645</v>
      </c>
      <c r="AI79" s="43">
        <v>0.21203</v>
      </c>
      <c r="AJ79" s="43">
        <v>14.287226666666667</v>
      </c>
      <c r="AK79" s="43">
        <v>12.761406666666662</v>
      </c>
      <c r="AL79" s="44">
        <v>99.95092666666666</v>
      </c>
      <c r="AM79" s="43">
        <v>2.5721166666666671</v>
      </c>
      <c r="AN79" s="43">
        <v>3.6790966666666662</v>
      </c>
      <c r="AO79" s="43">
        <v>13.578633333333336</v>
      </c>
      <c r="AP79" s="42">
        <v>3181.9666666666667</v>
      </c>
      <c r="AQ79" s="45">
        <v>252.32906812492865</v>
      </c>
      <c r="AR79" s="45">
        <v>0.65142646306503127</v>
      </c>
      <c r="AS79" s="45">
        <v>7.9295750781198854E-2</v>
      </c>
      <c r="AT79" s="45">
        <v>1.2333474214711309</v>
      </c>
      <c r="AU79" s="45">
        <v>1.1622951432424697</v>
      </c>
      <c r="AV79" s="45">
        <v>0.11006737748400748</v>
      </c>
      <c r="AW79" s="45">
        <v>5.6226144366698608E-2</v>
      </c>
      <c r="AX79" s="45">
        <v>3.103761159195972E-2</v>
      </c>
      <c r="AY79" s="45">
        <v>1.2780193008453953E-4</v>
      </c>
      <c r="AZ79" s="45">
        <v>3.2919889701076364E-2</v>
      </c>
      <c r="BA79" s="45">
        <v>1.9604978255886771E-3</v>
      </c>
      <c r="BB79" s="45">
        <v>0.11307538508731117</v>
      </c>
      <c r="BC79" s="45">
        <v>0.10525391935804521</v>
      </c>
      <c r="BD79" s="45">
        <v>8.638060659317381E-4</v>
      </c>
      <c r="BE79" s="45">
        <v>1.6753982199472144E-2</v>
      </c>
      <c r="BF79" s="45">
        <v>2.247560337624856E-2</v>
      </c>
      <c r="BG79" s="45">
        <v>0.10745780032447476</v>
      </c>
      <c r="BH79" s="45">
        <v>0.1825741858350553</v>
      </c>
      <c r="BI79" s="40">
        <v>0.62905092592592593</v>
      </c>
      <c r="BJ79">
        <v>13</v>
      </c>
      <c r="BK79">
        <v>49</v>
      </c>
      <c r="BL79" s="28">
        <v>0.98071991825245353</v>
      </c>
      <c r="BM79" s="29">
        <v>83.508947792280182</v>
      </c>
      <c r="BN79" s="30">
        <v>7367.5060717353854</v>
      </c>
      <c r="BO79" s="30">
        <v>7367.5060717353854</v>
      </c>
    </row>
    <row r="80" spans="1:67">
      <c r="A80" s="46">
        <v>39840</v>
      </c>
      <c r="B80" s="47">
        <v>2711</v>
      </c>
      <c r="C80" s="48">
        <v>0.62986111111111109</v>
      </c>
      <c r="D80" s="48">
        <v>0.6333333333333333</v>
      </c>
      <c r="E80" s="49">
        <v>0.65</v>
      </c>
      <c r="F80" s="47">
        <v>12</v>
      </c>
      <c r="G80" s="47">
        <v>74.099999999999994</v>
      </c>
      <c r="H80" s="47">
        <v>74.099999999999994</v>
      </c>
      <c r="I80" s="47">
        <v>625</v>
      </c>
      <c r="J80" s="47">
        <v>91</v>
      </c>
      <c r="K80" s="47">
        <v>4800</v>
      </c>
      <c r="L80" s="47">
        <v>74.099999999999994</v>
      </c>
      <c r="M80" s="47">
        <v>74.099999999999994</v>
      </c>
      <c r="N80" s="47">
        <v>620</v>
      </c>
      <c r="O80" s="47">
        <v>91</v>
      </c>
      <c r="P80" s="47">
        <v>4900</v>
      </c>
      <c r="Q80" s="35">
        <f t="shared" si="6"/>
        <v>74.099999999999994</v>
      </c>
      <c r="R80" s="35">
        <f t="shared" si="7"/>
        <v>4900</v>
      </c>
      <c r="S80" s="50">
        <v>2711</v>
      </c>
      <c r="T80" s="51">
        <v>0.65</v>
      </c>
      <c r="U80" s="35">
        <v>-4</v>
      </c>
      <c r="V80" s="52" t="s">
        <v>57</v>
      </c>
      <c r="W80" s="40">
        <f t="shared" si="8"/>
        <v>0.63171296296296287</v>
      </c>
      <c r="X80" s="40">
        <v>0.63206018518518514</v>
      </c>
      <c r="Y80" s="42">
        <v>30835.599999999999</v>
      </c>
      <c r="Z80" s="43">
        <v>19.637333333333338</v>
      </c>
      <c r="AA80" s="43">
        <v>16.318999999999999</v>
      </c>
      <c r="AB80" s="43">
        <v>98.854350000000039</v>
      </c>
      <c r="AC80" s="43">
        <v>86.333799999999982</v>
      </c>
      <c r="AD80" s="43">
        <v>12.520549999999998</v>
      </c>
      <c r="AE80" s="43">
        <v>4.8096666666666668</v>
      </c>
      <c r="AF80" s="43">
        <v>16.412000000000003</v>
      </c>
      <c r="AG80" s="43">
        <v>1.4486666666666677E-2</v>
      </c>
      <c r="AH80" s="43">
        <v>1.2919433333333332</v>
      </c>
      <c r="AI80" s="43">
        <v>0.18703999999999998</v>
      </c>
      <c r="AJ80" s="43">
        <v>11.024323333333337</v>
      </c>
      <c r="AK80" s="43">
        <v>9.6279866666666649</v>
      </c>
      <c r="AL80" s="44">
        <v>99.950943333333342</v>
      </c>
      <c r="AM80" s="43">
        <v>2.5394599999999996</v>
      </c>
      <c r="AN80" s="43">
        <v>3.1050466666666661</v>
      </c>
      <c r="AO80" s="43">
        <v>10.477576666666666</v>
      </c>
      <c r="AP80" s="42">
        <v>3187.4333333333334</v>
      </c>
      <c r="AQ80" s="45">
        <v>133.3865525974017</v>
      </c>
      <c r="AR80" s="45">
        <v>0.27568014115938266</v>
      </c>
      <c r="AS80" s="45">
        <v>6.1327273563714091E-2</v>
      </c>
      <c r="AT80" s="45">
        <v>0.91431387643614637</v>
      </c>
      <c r="AU80" s="45">
        <v>1.27642719716154</v>
      </c>
      <c r="AV80" s="45">
        <v>0.43471979381889175</v>
      </c>
      <c r="AW80" s="45">
        <v>4.7305560898841657E-2</v>
      </c>
      <c r="AX80" s="45">
        <v>0.16039606152155467</v>
      </c>
      <c r="AY80" s="45">
        <v>6.8144538746106256E-5</v>
      </c>
      <c r="AZ80" s="45">
        <v>1.8128843151811659E-2</v>
      </c>
      <c r="BA80" s="45">
        <v>1.8738858758905433E-3</v>
      </c>
      <c r="BB80" s="45">
        <v>9.3650331602164641E-2</v>
      </c>
      <c r="BC80" s="45">
        <v>0.13388609603943905</v>
      </c>
      <c r="BD80" s="45">
        <v>4.530991619654133E-4</v>
      </c>
      <c r="BE80" s="45">
        <v>2.711628343977484E-2</v>
      </c>
      <c r="BF80" s="45">
        <v>1.2017967391779953E-2</v>
      </c>
      <c r="BG80" s="45">
        <v>8.8998390854625131E-2</v>
      </c>
      <c r="BH80" s="45">
        <v>0.50400693299373078</v>
      </c>
      <c r="BI80" s="40">
        <v>0.63206018518518514</v>
      </c>
      <c r="BJ80">
        <v>13</v>
      </c>
      <c r="BK80">
        <v>49</v>
      </c>
      <c r="BL80" s="28">
        <v>0.98071991825245353</v>
      </c>
      <c r="BM80" s="29">
        <v>74.824825047254677</v>
      </c>
      <c r="BN80" s="30">
        <v>5308.9381987504985</v>
      </c>
      <c r="BO80" s="30">
        <v>5308.9381987504985</v>
      </c>
    </row>
    <row r="81" spans="1:67">
      <c r="A81" s="46">
        <v>39840</v>
      </c>
      <c r="B81" s="47">
        <v>2712</v>
      </c>
      <c r="C81" s="48">
        <v>0.63472222222222219</v>
      </c>
      <c r="D81" s="48">
        <v>0.63611111111111118</v>
      </c>
      <c r="E81" s="49">
        <v>0.45</v>
      </c>
      <c r="F81" s="47">
        <v>12</v>
      </c>
      <c r="G81" s="47">
        <v>63.2</v>
      </c>
      <c r="H81" s="47">
        <v>63.2</v>
      </c>
      <c r="I81" s="47">
        <v>541</v>
      </c>
      <c r="J81" s="47">
        <v>88</v>
      </c>
      <c r="K81" s="47">
        <v>3400</v>
      </c>
      <c r="L81" s="47">
        <v>63.2</v>
      </c>
      <c r="M81" s="47">
        <v>63.2</v>
      </c>
      <c r="N81" s="47">
        <v>531</v>
      </c>
      <c r="O81" s="47">
        <v>88</v>
      </c>
      <c r="P81" s="47">
        <v>3500</v>
      </c>
      <c r="Q81" s="35">
        <f t="shared" si="6"/>
        <v>63.2</v>
      </c>
      <c r="R81" s="35">
        <f t="shared" si="7"/>
        <v>3500</v>
      </c>
      <c r="S81" s="50">
        <v>2712</v>
      </c>
      <c r="T81" s="51">
        <v>0.45</v>
      </c>
      <c r="U81" s="35">
        <v>-4</v>
      </c>
      <c r="V81" s="52" t="s">
        <v>57</v>
      </c>
      <c r="W81" s="40">
        <f t="shared" si="8"/>
        <v>0.63631944444444433</v>
      </c>
      <c r="X81" s="40">
        <v>0.6366666666666666</v>
      </c>
      <c r="Y81" s="42">
        <v>26851.166666666668</v>
      </c>
      <c r="Z81" s="43">
        <v>31.560000000000002</v>
      </c>
      <c r="AA81" s="43">
        <v>16.874333333333336</v>
      </c>
      <c r="AB81" s="43">
        <v>69.553049999999999</v>
      </c>
      <c r="AC81" s="43">
        <v>58.777599999999993</v>
      </c>
      <c r="AD81" s="43">
        <v>10.775450000000001</v>
      </c>
      <c r="AE81" s="43">
        <v>3.8386666666666667</v>
      </c>
      <c r="AF81" s="43">
        <v>13.925333333333336</v>
      </c>
      <c r="AG81" s="43">
        <v>1.2613333333333334E-2</v>
      </c>
      <c r="AH81" s="43">
        <v>2.3871600000000002</v>
      </c>
      <c r="AI81" s="43">
        <v>0.17098666666666668</v>
      </c>
      <c r="AJ81" s="43">
        <v>8.8842066666666657</v>
      </c>
      <c r="AK81" s="43">
        <v>7.5077866666666662</v>
      </c>
      <c r="AL81" s="44">
        <v>99.926826666666656</v>
      </c>
      <c r="AM81" s="43">
        <v>2.4677966666666671</v>
      </c>
      <c r="AN81" s="43">
        <v>2.7459599999999997</v>
      </c>
      <c r="AO81" s="43">
        <v>8.443596666666668</v>
      </c>
      <c r="AP81" s="42">
        <v>3190.8</v>
      </c>
      <c r="AQ81" s="45">
        <v>192.86426946644485</v>
      </c>
      <c r="AR81" s="45">
        <v>0.92999073039492453</v>
      </c>
      <c r="AS81" s="45">
        <v>9.2910165485670562E-2</v>
      </c>
      <c r="AT81" s="45">
        <v>0.37408090472004107</v>
      </c>
      <c r="AU81" s="45">
        <v>0.38339984080870521</v>
      </c>
      <c r="AV81" s="45">
        <v>8.925248475242982E-2</v>
      </c>
      <c r="AW81" s="45">
        <v>6.8819270222970436E-2</v>
      </c>
      <c r="AX81" s="45">
        <v>0.11072592237167163</v>
      </c>
      <c r="AY81" s="45">
        <v>1.008013865987461E-4</v>
      </c>
      <c r="AZ81" s="45">
        <v>7.7269593430830494E-2</v>
      </c>
      <c r="BA81" s="45">
        <v>3.2928065100524318E-3</v>
      </c>
      <c r="BB81" s="45">
        <v>7.3037519566095846E-2</v>
      </c>
      <c r="BC81" s="45">
        <v>6.2807740206801368E-2</v>
      </c>
      <c r="BD81" s="45">
        <v>1.8977179277583035E-3</v>
      </c>
      <c r="BE81" s="45">
        <v>2.2017837335204831E-2</v>
      </c>
      <c r="BF81" s="45">
        <v>1.7476853658284813E-2</v>
      </c>
      <c r="BG81" s="45">
        <v>6.9399247155477975E-2</v>
      </c>
      <c r="BH81" s="45">
        <v>0.40683810217248623</v>
      </c>
      <c r="BI81" s="40">
        <v>0.6366666666666666</v>
      </c>
      <c r="BJ81">
        <v>13</v>
      </c>
      <c r="BK81">
        <v>49</v>
      </c>
      <c r="BL81" s="28">
        <v>0.98071991825245353</v>
      </c>
      <c r="BM81" s="29">
        <v>63.818204358792116</v>
      </c>
      <c r="BN81" s="30">
        <v>3792.0987133932131</v>
      </c>
      <c r="BO81" s="30">
        <v>3792.0987133932131</v>
      </c>
    </row>
    <row r="82" spans="1:67">
      <c r="A82" s="46">
        <v>39840</v>
      </c>
      <c r="B82" s="47">
        <v>2713</v>
      </c>
      <c r="C82" s="48">
        <v>0.63749999999999996</v>
      </c>
      <c r="D82" s="48">
        <v>0.64027777777777783</v>
      </c>
      <c r="E82" s="49">
        <v>0.3</v>
      </c>
      <c r="F82" s="47">
        <v>12</v>
      </c>
      <c r="G82" s="47">
        <v>52.5</v>
      </c>
      <c r="H82" s="47">
        <v>52.5</v>
      </c>
      <c r="I82" s="47">
        <v>482</v>
      </c>
      <c r="J82" s="47">
        <v>81</v>
      </c>
      <c r="K82" s="47">
        <v>2300</v>
      </c>
      <c r="L82" s="47">
        <v>52.5</v>
      </c>
      <c r="M82" s="47">
        <v>52.5</v>
      </c>
      <c r="N82" s="47">
        <v>473</v>
      </c>
      <c r="O82" s="47">
        <v>81</v>
      </c>
      <c r="P82" s="47">
        <v>2500</v>
      </c>
      <c r="Q82" s="35">
        <f t="shared" si="6"/>
        <v>52.5</v>
      </c>
      <c r="R82" s="35">
        <f t="shared" si="7"/>
        <v>2500</v>
      </c>
      <c r="S82" s="50">
        <v>2713</v>
      </c>
      <c r="T82" s="51">
        <v>0.3</v>
      </c>
      <c r="U82" s="35">
        <v>-4</v>
      </c>
      <c r="V82" s="52" t="s">
        <v>57</v>
      </c>
      <c r="W82" s="40">
        <f t="shared" si="8"/>
        <v>0.64015046296296296</v>
      </c>
      <c r="X82" s="40">
        <v>0.64049768518518524</v>
      </c>
      <c r="Y82" s="42">
        <v>24577.200000000001</v>
      </c>
      <c r="Z82" s="43">
        <v>72.115000000000009</v>
      </c>
      <c r="AA82" s="43">
        <v>17.182333333333339</v>
      </c>
      <c r="AB82" s="43">
        <v>49.224000000000011</v>
      </c>
      <c r="AC82" s="43">
        <v>39.225549999999991</v>
      </c>
      <c r="AD82" s="43">
        <v>9.9984499999999965</v>
      </c>
      <c r="AE82" s="43">
        <v>4.2700000000000005</v>
      </c>
      <c r="AF82" s="43">
        <v>12.287000000000001</v>
      </c>
      <c r="AG82" s="43">
        <v>1.159E-2</v>
      </c>
      <c r="AH82" s="43">
        <v>5.9547066666666657</v>
      </c>
      <c r="AI82" s="43">
        <v>0.2072133333333333</v>
      </c>
      <c r="AJ82" s="43">
        <v>6.8499599999999994</v>
      </c>
      <c r="AK82" s="43">
        <v>5.4585733333333337</v>
      </c>
      <c r="AL82" s="44">
        <v>99.839390000000009</v>
      </c>
      <c r="AM82" s="43">
        <v>2.372196666666667</v>
      </c>
      <c r="AN82" s="43">
        <v>2.5427966666666673</v>
      </c>
      <c r="AO82" s="43">
        <v>6.5102333333333346</v>
      </c>
      <c r="AP82" s="42">
        <v>3188.6333333333332</v>
      </c>
      <c r="AQ82" s="45">
        <v>81.079526732376195</v>
      </c>
      <c r="AR82" s="45">
        <v>0.69957992321493279</v>
      </c>
      <c r="AS82" s="45">
        <v>7.5871185450137782E-2</v>
      </c>
      <c r="AT82" s="45">
        <v>0.1349735606293537</v>
      </c>
      <c r="AU82" s="45">
        <v>0.12361441370593465</v>
      </c>
      <c r="AV82" s="45">
        <v>2.7668402867555918E-2</v>
      </c>
      <c r="AW82" s="45">
        <v>4.3311223360296719E-2</v>
      </c>
      <c r="AX82" s="45">
        <v>8.2510187458778417E-2</v>
      </c>
      <c r="AY82" s="45">
        <v>4.0257789993644819E-5</v>
      </c>
      <c r="AZ82" s="45">
        <v>5.7486447778245325E-2</v>
      </c>
      <c r="BA82" s="45">
        <v>2.3081166129228772E-3</v>
      </c>
      <c r="BB82" s="45">
        <v>2.8113288059514512E-2</v>
      </c>
      <c r="BC82" s="45">
        <v>2.343489784022134E-2</v>
      </c>
      <c r="BD82" s="45">
        <v>1.3717217974707789E-3</v>
      </c>
      <c r="BE82" s="45">
        <v>1.702643954789608E-2</v>
      </c>
      <c r="BF82" s="45">
        <v>7.4030042053458258E-3</v>
      </c>
      <c r="BG82" s="45">
        <v>2.6713077429362728E-2</v>
      </c>
      <c r="BH82" s="45">
        <v>0.49013251785356071</v>
      </c>
      <c r="BI82" s="40">
        <v>0.64049768518518524</v>
      </c>
      <c r="BJ82">
        <v>13</v>
      </c>
      <c r="BK82">
        <v>49</v>
      </c>
      <c r="BL82" s="28">
        <v>0.98071991825245353</v>
      </c>
      <c r="BM82" s="29">
        <v>53.013540013237119</v>
      </c>
      <c r="BN82" s="30">
        <v>2708.6419381380097</v>
      </c>
      <c r="BO82" s="30">
        <v>2708.6419381380097</v>
      </c>
    </row>
    <row r="83" spans="1:67">
      <c r="A83" s="46">
        <v>39840</v>
      </c>
      <c r="B83" s="47">
        <v>2714</v>
      </c>
      <c r="C83" s="48">
        <v>0.64166666666666672</v>
      </c>
      <c r="D83" s="48">
        <v>0.64444444444444449</v>
      </c>
      <c r="E83" s="49">
        <v>7.0000000000000007E-2</v>
      </c>
      <c r="F83" s="47">
        <v>12</v>
      </c>
      <c r="G83" s="47">
        <v>25</v>
      </c>
      <c r="H83" s="47">
        <v>25</v>
      </c>
      <c r="I83" s="47">
        <v>416</v>
      </c>
      <c r="J83" s="47">
        <v>62</v>
      </c>
      <c r="K83" s="47">
        <v>900</v>
      </c>
      <c r="L83" s="47">
        <v>25</v>
      </c>
      <c r="M83" s="47">
        <v>25</v>
      </c>
      <c r="N83" s="47">
        <v>436</v>
      </c>
      <c r="O83" s="47">
        <v>62</v>
      </c>
      <c r="P83" s="47">
        <v>1100</v>
      </c>
      <c r="Q83" s="35">
        <f t="shared" si="6"/>
        <v>25</v>
      </c>
      <c r="R83" s="35">
        <f t="shared" si="7"/>
        <v>1100</v>
      </c>
      <c r="S83" s="50">
        <v>2714</v>
      </c>
      <c r="T83" s="51">
        <v>7.0000000000000007E-2</v>
      </c>
      <c r="U83" s="35">
        <v>-4</v>
      </c>
      <c r="V83" s="52" t="s">
        <v>57</v>
      </c>
      <c r="W83" s="40">
        <f t="shared" si="8"/>
        <v>0.64313657407407399</v>
      </c>
      <c r="X83" s="40">
        <v>0.64348379629629626</v>
      </c>
      <c r="Y83" s="42">
        <v>23272.2</v>
      </c>
      <c r="Z83" s="43">
        <v>559.904</v>
      </c>
      <c r="AA83" s="43">
        <v>17.297000000000004</v>
      </c>
      <c r="AB83" s="43">
        <v>20.574050000000003</v>
      </c>
      <c r="AC83" s="43">
        <v>4.1215999999999999</v>
      </c>
      <c r="AD83" s="43">
        <v>16.452450000000002</v>
      </c>
      <c r="AE83" s="43">
        <v>72.981333333333339</v>
      </c>
      <c r="AF83" s="43">
        <v>11.447666666666665</v>
      </c>
      <c r="AG83" s="43">
        <v>1.1216666666666661E-2</v>
      </c>
      <c r="AH83" s="43">
        <v>47.699726666666677</v>
      </c>
      <c r="AI83" s="43">
        <v>3.6507899999999998</v>
      </c>
      <c r="AJ83" s="43">
        <v>2.9514066666666667</v>
      </c>
      <c r="AK83" s="43">
        <v>0.59126333333333347</v>
      </c>
      <c r="AL83" s="44">
        <v>98.51437</v>
      </c>
      <c r="AM83" s="43">
        <v>2.277803333333333</v>
      </c>
      <c r="AN83" s="43">
        <v>2.4612033333333341</v>
      </c>
      <c r="AO83" s="43">
        <v>2.8050299999999999</v>
      </c>
      <c r="AP83" s="42">
        <v>3114.6666666666665</v>
      </c>
      <c r="AQ83" s="45">
        <v>203.79441974012701</v>
      </c>
      <c r="AR83" s="45">
        <v>2.1908612697941412</v>
      </c>
      <c r="AS83" s="45">
        <v>9.7561651595639856E-2</v>
      </c>
      <c r="AT83" s="45">
        <v>5.1930880786968975E-2</v>
      </c>
      <c r="AU83" s="45">
        <v>6.4001804931445125E-2</v>
      </c>
      <c r="AV83" s="45">
        <v>1.9370858845538207E-2</v>
      </c>
      <c r="AW83" s="45">
        <v>1.005226800050484</v>
      </c>
      <c r="AX83" s="45">
        <v>0.13087723474585766</v>
      </c>
      <c r="AY83" s="45">
        <v>1.0531834608931375E-4</v>
      </c>
      <c r="AZ83" s="45">
        <v>0.48493263160470645</v>
      </c>
      <c r="BA83" s="45">
        <v>5.9976859618149206E-2</v>
      </c>
      <c r="BB83" s="45">
        <v>2.7268371641042746E-2</v>
      </c>
      <c r="BC83" s="45">
        <v>1.112448319863811E-2</v>
      </c>
      <c r="BD83" s="45">
        <v>1.6446971212626893E-2</v>
      </c>
      <c r="BE83" s="45">
        <v>3.2041454650061613E-2</v>
      </c>
      <c r="BF83" s="45">
        <v>1.8567908602884108E-2</v>
      </c>
      <c r="BG83" s="45">
        <v>2.5911030136963276E-2</v>
      </c>
      <c r="BH83" s="45">
        <v>0.71115900221875938</v>
      </c>
      <c r="BI83" s="40">
        <v>0.64348379629629626</v>
      </c>
      <c r="BJ83">
        <v>13</v>
      </c>
      <c r="BK83">
        <v>49</v>
      </c>
      <c r="BL83" s="28">
        <v>0.98071991825245353</v>
      </c>
      <c r="BM83" s="29">
        <v>25.244542863446245</v>
      </c>
      <c r="BN83" s="30">
        <v>1191.8024527807243</v>
      </c>
      <c r="BO83" s="30">
        <v>1191.8024527807243</v>
      </c>
    </row>
    <row r="84" spans="1:67">
      <c r="A84" s="31">
        <v>39840</v>
      </c>
      <c r="B84" s="32">
        <v>2715</v>
      </c>
      <c r="C84" s="33">
        <v>0.64583333333333337</v>
      </c>
      <c r="D84" s="33">
        <v>0.65486111111111112</v>
      </c>
      <c r="E84" s="34">
        <v>0.04</v>
      </c>
      <c r="F84" s="32">
        <v>12</v>
      </c>
      <c r="G84" s="32">
        <v>21</v>
      </c>
      <c r="H84" s="32">
        <v>21</v>
      </c>
      <c r="I84" s="32">
        <v>433</v>
      </c>
      <c r="J84" s="32">
        <v>58</v>
      </c>
      <c r="K84" s="32">
        <v>900</v>
      </c>
      <c r="L84" s="32">
        <v>21</v>
      </c>
      <c r="M84" s="32">
        <v>21</v>
      </c>
      <c r="N84" s="32">
        <v>459</v>
      </c>
      <c r="O84" s="32">
        <v>58</v>
      </c>
      <c r="P84" s="32">
        <v>1100</v>
      </c>
      <c r="Q84" s="35">
        <f t="shared" si="6"/>
        <v>21</v>
      </c>
      <c r="R84" s="35">
        <f t="shared" si="7"/>
        <v>1100</v>
      </c>
      <c r="S84" s="36">
        <v>2715</v>
      </c>
      <c r="T84" s="37">
        <v>0.04</v>
      </c>
      <c r="U84" s="38">
        <v>-4</v>
      </c>
      <c r="V84" s="39" t="s">
        <v>57</v>
      </c>
      <c r="W84" s="40">
        <f t="shared" si="8"/>
        <v>0.64741898148148136</v>
      </c>
      <c r="X84" s="41">
        <v>0.64776620370370364</v>
      </c>
      <c r="Y84" s="42">
        <v>24117.966666666667</v>
      </c>
      <c r="Z84" s="43">
        <v>900.03933333333339</v>
      </c>
      <c r="AA84" s="43">
        <v>17.175333333333334</v>
      </c>
      <c r="AB84" s="43">
        <v>17.421599999999998</v>
      </c>
      <c r="AC84" s="43">
        <v>2.4444000000000008</v>
      </c>
      <c r="AD84" s="43">
        <v>14.977199999999998</v>
      </c>
      <c r="AE84" s="43">
        <v>184.86133333333336</v>
      </c>
      <c r="AF84" s="43">
        <v>12.204666666666668</v>
      </c>
      <c r="AG84" s="43">
        <v>1.1850000000000001E-2</v>
      </c>
      <c r="AH84" s="43">
        <v>72.667423333333332</v>
      </c>
      <c r="AI84" s="43">
        <v>8.7725566666666683</v>
      </c>
      <c r="AJ84" s="43">
        <v>2.3708466666666665</v>
      </c>
      <c r="AK84" s="43">
        <v>0.33264333333333329</v>
      </c>
      <c r="AL84" s="44">
        <v>97.415649999999971</v>
      </c>
      <c r="AM84" s="43">
        <v>2.3033766666666664</v>
      </c>
      <c r="AN84" s="43">
        <v>2.5578933333333338</v>
      </c>
      <c r="AO84" s="43">
        <v>2.2532700000000001</v>
      </c>
      <c r="AP84" s="42">
        <v>3059.1666666666665</v>
      </c>
      <c r="AQ84" s="45">
        <v>188.49192488577322</v>
      </c>
      <c r="AR84" s="45">
        <v>1.2579346326557916</v>
      </c>
      <c r="AS84" s="45">
        <v>9.5438491957523935E-2</v>
      </c>
      <c r="AT84" s="45">
        <v>3.2672987894146445E-2</v>
      </c>
      <c r="AU84" s="45">
        <v>1.9575847187374675E-2</v>
      </c>
      <c r="AV84" s="45">
        <v>1.574396436076694E-2</v>
      </c>
      <c r="AW84" s="45">
        <v>2.5175161997633499</v>
      </c>
      <c r="AX84" s="45">
        <v>0.13940101749323139</v>
      </c>
      <c r="AY84" s="45">
        <v>1.0422125006694807E-4</v>
      </c>
      <c r="AZ84" s="45">
        <v>0.58989397976923619</v>
      </c>
      <c r="BA84" s="45">
        <v>0.13545215387169032</v>
      </c>
      <c r="BB84" s="45">
        <v>1.8623691499202615E-2</v>
      </c>
      <c r="BC84" s="45">
        <v>3.7806844238369957E-3</v>
      </c>
      <c r="BD84" s="45">
        <v>2.3365045363269034E-2</v>
      </c>
      <c r="BE84" s="45">
        <v>3.2156531843933106E-2</v>
      </c>
      <c r="BF84" s="45">
        <v>1.7135664227153437E-2</v>
      </c>
      <c r="BG84" s="45">
        <v>1.7698259216949726E-2</v>
      </c>
      <c r="BH84" s="45">
        <v>0.83390784793679396</v>
      </c>
      <c r="BI84" s="41">
        <v>0.64776620370370364</v>
      </c>
      <c r="BJ84">
        <v>13</v>
      </c>
      <c r="BK84">
        <v>49</v>
      </c>
      <c r="BL84" s="28">
        <v>0.98071991825245353</v>
      </c>
      <c r="BM84" s="29">
        <v>21.205416005294847</v>
      </c>
      <c r="BN84" s="30">
        <v>1191.8024527807243</v>
      </c>
      <c r="BO84" s="30">
        <v>1191.8024527807243</v>
      </c>
    </row>
    <row r="85" spans="1:67">
      <c r="A85" s="31">
        <v>39841</v>
      </c>
      <c r="B85" s="32">
        <v>2801</v>
      </c>
      <c r="C85" s="33">
        <v>0.25347222222222221</v>
      </c>
      <c r="D85" s="33">
        <v>0.26250000000000001</v>
      </c>
      <c r="E85" s="34">
        <v>0.04</v>
      </c>
      <c r="F85" s="32">
        <v>12</v>
      </c>
      <c r="G85" s="32">
        <v>21</v>
      </c>
      <c r="H85" s="32">
        <v>21</v>
      </c>
      <c r="I85" s="32">
        <v>418</v>
      </c>
      <c r="J85" s="32">
        <v>58</v>
      </c>
      <c r="K85" s="32">
        <v>800</v>
      </c>
      <c r="L85" s="32">
        <v>21</v>
      </c>
      <c r="M85" s="32">
        <v>21</v>
      </c>
      <c r="N85" s="32">
        <v>447</v>
      </c>
      <c r="O85" s="32">
        <v>58</v>
      </c>
      <c r="P85" s="32">
        <v>1000</v>
      </c>
      <c r="Q85" s="35">
        <f t="shared" si="6"/>
        <v>21</v>
      </c>
      <c r="R85" s="35">
        <f t="shared" si="7"/>
        <v>1000</v>
      </c>
      <c r="S85" s="36">
        <v>2801</v>
      </c>
      <c r="T85" s="37">
        <v>0.04</v>
      </c>
      <c r="U85" s="38">
        <v>-4</v>
      </c>
      <c r="V85" s="39" t="s">
        <v>57</v>
      </c>
      <c r="W85" s="40">
        <f t="shared" si="8"/>
        <v>0.26046296296296295</v>
      </c>
      <c r="X85" s="41">
        <v>0.26081018518518517</v>
      </c>
      <c r="Y85" s="42">
        <v>23282.400000000001</v>
      </c>
      <c r="Z85" s="43">
        <v>1154.9240033333335</v>
      </c>
      <c r="AA85" s="43">
        <v>17.484333333333336</v>
      </c>
      <c r="AB85" s="43">
        <v>13.095249999999998</v>
      </c>
      <c r="AC85" s="43">
        <v>2.7124999999999999</v>
      </c>
      <c r="AD85" s="43">
        <v>10.38275</v>
      </c>
      <c r="AE85" s="43">
        <v>418.12366666666679</v>
      </c>
      <c r="AF85" s="43">
        <v>11.264333333333331</v>
      </c>
      <c r="AG85" s="43">
        <v>1.1696666666666661E-2</v>
      </c>
      <c r="AH85" s="43">
        <v>94.538786666666653</v>
      </c>
      <c r="AI85" s="43">
        <v>20.125023333333335</v>
      </c>
      <c r="AJ85" s="43">
        <v>1.8075300000000001</v>
      </c>
      <c r="AK85" s="43">
        <v>0.37439666666666682</v>
      </c>
      <c r="AL85" s="44">
        <v>95.766613333333353</v>
      </c>
      <c r="AM85" s="43">
        <v>2.1534399999999994</v>
      </c>
      <c r="AN85" s="43">
        <v>2.5969433333333334</v>
      </c>
      <c r="AO85" s="43">
        <v>1.7425599999999999</v>
      </c>
      <c r="AP85" s="42">
        <v>2994.3</v>
      </c>
      <c r="AQ85" s="45">
        <v>144.37107361441224</v>
      </c>
      <c r="AR85" s="45">
        <v>4.1985956898053152</v>
      </c>
      <c r="AS85" s="45">
        <v>1.1043279539543427E-2</v>
      </c>
      <c r="AT85" s="45">
        <v>3.444955082035376E-2</v>
      </c>
      <c r="AU85" s="45">
        <v>7.0156721112390644E-2</v>
      </c>
      <c r="AV85" s="45">
        <v>4.0907117246016277E-2</v>
      </c>
      <c r="AW85" s="45">
        <v>7.9761647007295968</v>
      </c>
      <c r="AX85" s="45">
        <v>0.1458549901819296</v>
      </c>
      <c r="AY85" s="45">
        <v>6.6867513545937392E-5</v>
      </c>
      <c r="AZ85" s="45">
        <v>0.61099253437829548</v>
      </c>
      <c r="BA85" s="45">
        <v>0.39224145860734844</v>
      </c>
      <c r="BB85" s="45">
        <v>1.1749721933613656E-2</v>
      </c>
      <c r="BC85" s="45">
        <v>9.8660505787771316E-3</v>
      </c>
      <c r="BD85" s="45">
        <v>4.4450706781031885E-2</v>
      </c>
      <c r="BE85" s="45">
        <v>3.249540657194281E-2</v>
      </c>
      <c r="BF85" s="45">
        <v>1.319338087264121E-2</v>
      </c>
      <c r="BG85" s="45">
        <v>1.1320673794982951E-2</v>
      </c>
      <c r="BH85" s="45">
        <v>1.4656997857914036</v>
      </c>
      <c r="BI85" s="41">
        <v>0.26081018518518517</v>
      </c>
      <c r="BJ85">
        <v>19</v>
      </c>
      <c r="BK85">
        <v>24</v>
      </c>
      <c r="BL85" s="28">
        <v>0.93251971388358701</v>
      </c>
      <c r="BM85" s="29">
        <v>21.746545799802792</v>
      </c>
      <c r="BN85" s="30">
        <v>1111.1049356122417</v>
      </c>
      <c r="BO85" s="30">
        <v>1111.1049356122417</v>
      </c>
    </row>
    <row r="86" spans="1:67">
      <c r="A86" s="31">
        <v>39841</v>
      </c>
      <c r="B86" s="32">
        <v>2802</v>
      </c>
      <c r="C86" s="33">
        <v>0.26319444444444445</v>
      </c>
      <c r="D86" s="33">
        <v>0.27152777777777776</v>
      </c>
      <c r="E86" s="34">
        <v>7.0000000000000007E-2</v>
      </c>
      <c r="F86" s="32">
        <v>12</v>
      </c>
      <c r="G86" s="32">
        <v>25</v>
      </c>
      <c r="H86" s="32">
        <v>25</v>
      </c>
      <c r="I86" s="32">
        <v>406</v>
      </c>
      <c r="J86" s="32">
        <v>62</v>
      </c>
      <c r="K86" s="32">
        <v>900</v>
      </c>
      <c r="L86" s="32">
        <v>25</v>
      </c>
      <c r="M86" s="32">
        <v>25</v>
      </c>
      <c r="N86" s="32">
        <v>426</v>
      </c>
      <c r="O86" s="32">
        <v>62</v>
      </c>
      <c r="P86" s="32">
        <v>1000</v>
      </c>
      <c r="Q86" s="35">
        <f t="shared" ref="Q86:Q92" si="9">IF(U86&lt;&gt;"",IF(U86&gt;10,H86,M86),"")</f>
        <v>25</v>
      </c>
      <c r="R86" s="35">
        <f t="shared" ref="R86:R92" si="10">IF(U86&lt;&gt;"",IF(U86&gt;10,K86,P86),"")</f>
        <v>1000</v>
      </c>
      <c r="S86" s="36">
        <v>2802</v>
      </c>
      <c r="T86" s="37">
        <v>7.0000000000000007E-2</v>
      </c>
      <c r="U86" s="38">
        <v>-4</v>
      </c>
      <c r="V86" s="39" t="s">
        <v>57</v>
      </c>
      <c r="W86" s="40">
        <f t="shared" ref="W86:W92" si="11">IF(X86&lt;&gt;"",X86-TIME(0,0,30),"")</f>
        <v>0.26565972222222223</v>
      </c>
      <c r="X86" s="41">
        <v>0.26600694444444445</v>
      </c>
      <c r="Y86" s="42">
        <v>23000.233333333334</v>
      </c>
      <c r="Z86" s="43">
        <v>651.74333333333345</v>
      </c>
      <c r="AA86" s="43">
        <v>17.544000000000008</v>
      </c>
      <c r="AB86" s="43">
        <v>17.589949999999991</v>
      </c>
      <c r="AC86" s="43">
        <v>3.9186000000000001</v>
      </c>
      <c r="AD86" s="43">
        <v>13.671349999999999</v>
      </c>
      <c r="AE86" s="43">
        <v>160.58166666666662</v>
      </c>
      <c r="AF86" s="43">
        <v>10.364000000000003</v>
      </c>
      <c r="AG86" s="43">
        <v>1.1209999999999994E-2</v>
      </c>
      <c r="AH86" s="43">
        <v>55.73634999999998</v>
      </c>
      <c r="AI86" s="43">
        <v>8.0716433333333342</v>
      </c>
      <c r="AJ86" s="43">
        <v>2.5353433333333331</v>
      </c>
      <c r="AK86" s="43">
        <v>0.56483666666666676</v>
      </c>
      <c r="AL86" s="44">
        <v>97.883476666666681</v>
      </c>
      <c r="AM86" s="43">
        <v>2.0694633333333332</v>
      </c>
      <c r="AN86" s="43">
        <v>2.5517566666666656</v>
      </c>
      <c r="AO86" s="43">
        <v>2.4442300000000001</v>
      </c>
      <c r="AP86" s="42">
        <v>3090.1</v>
      </c>
      <c r="AQ86" s="45">
        <v>203.3313387880425</v>
      </c>
      <c r="AR86" s="45">
        <v>0.77464712025512839</v>
      </c>
      <c r="AS86" s="45">
        <v>7.2397370880060256E-3</v>
      </c>
      <c r="AT86" s="45">
        <v>8.5806016186467902E-3</v>
      </c>
      <c r="AU86" s="45">
        <v>0.12014319043081614</v>
      </c>
      <c r="AV86" s="45">
        <v>0.11500465882617181</v>
      </c>
      <c r="AW86" s="45">
        <v>2.3309522744496274</v>
      </c>
      <c r="AX86" s="45">
        <v>8.0369834794079303E-2</v>
      </c>
      <c r="AY86" s="45">
        <v>8.8473646962790894E-5</v>
      </c>
      <c r="AZ86" s="45">
        <v>0.49479323633930189</v>
      </c>
      <c r="BA86" s="45">
        <v>0.16452618633061067</v>
      </c>
      <c r="BB86" s="45">
        <v>2.1545440086146905E-2</v>
      </c>
      <c r="BC86" s="45">
        <v>1.8676381605789109E-2</v>
      </c>
      <c r="BD86" s="45">
        <v>2.6953071392166243E-2</v>
      </c>
      <c r="BE86" s="45">
        <v>2.4972971366070462E-2</v>
      </c>
      <c r="BF86" s="45">
        <v>1.8658504270417729E-2</v>
      </c>
      <c r="BG86" s="45">
        <v>2.078028160175591E-2</v>
      </c>
      <c r="BH86" s="45">
        <v>0.8847364696279082</v>
      </c>
      <c r="BI86" s="41">
        <v>0.26600694444444445</v>
      </c>
      <c r="BJ86">
        <v>19</v>
      </c>
      <c r="BK86">
        <v>24</v>
      </c>
      <c r="BL86" s="28">
        <v>0.93251971388358701</v>
      </c>
      <c r="BM86" s="29">
        <v>25.88874499976523</v>
      </c>
      <c r="BN86" s="30">
        <v>1111.1049356122417</v>
      </c>
      <c r="BO86" s="30">
        <v>1111.1049356122417</v>
      </c>
    </row>
    <row r="87" spans="1:67">
      <c r="A87" s="31">
        <v>39841</v>
      </c>
      <c r="B87" s="32">
        <v>2803</v>
      </c>
      <c r="C87" s="33">
        <v>0.27291666666666664</v>
      </c>
      <c r="D87" s="33">
        <v>0.28402777777777777</v>
      </c>
      <c r="E87" s="34">
        <v>0.3</v>
      </c>
      <c r="F87" s="32">
        <v>12</v>
      </c>
      <c r="G87" s="32">
        <v>52.5</v>
      </c>
      <c r="H87" s="32">
        <v>52</v>
      </c>
      <c r="I87" s="32">
        <v>479</v>
      </c>
      <c r="J87" s="32">
        <v>81</v>
      </c>
      <c r="K87" s="32">
        <v>2400</v>
      </c>
      <c r="L87" s="32">
        <v>52.5</v>
      </c>
      <c r="M87" s="32">
        <v>52</v>
      </c>
      <c r="N87" s="32">
        <v>472</v>
      </c>
      <c r="O87" s="32">
        <v>81</v>
      </c>
      <c r="P87" s="32">
        <v>2600</v>
      </c>
      <c r="Q87" s="35">
        <f t="shared" si="9"/>
        <v>52</v>
      </c>
      <c r="R87" s="35">
        <f t="shared" si="10"/>
        <v>2600</v>
      </c>
      <c r="S87" s="36">
        <v>2803</v>
      </c>
      <c r="T87" s="37">
        <v>0.3</v>
      </c>
      <c r="U87" s="38">
        <v>-4</v>
      </c>
      <c r="V87" s="39" t="s">
        <v>57</v>
      </c>
      <c r="W87" s="40">
        <f t="shared" si="11"/>
        <v>0.27604166666666663</v>
      </c>
      <c r="X87" s="41">
        <v>0.27638888888888885</v>
      </c>
      <c r="Y87" s="42">
        <v>24138.7</v>
      </c>
      <c r="Z87" s="43">
        <v>100.54966666666662</v>
      </c>
      <c r="AA87" s="43">
        <v>17.436333333333334</v>
      </c>
      <c r="AB87" s="43">
        <v>43.836099999999995</v>
      </c>
      <c r="AC87" s="43">
        <v>35.40914999999999</v>
      </c>
      <c r="AD87" s="43">
        <v>8.4269499999999997</v>
      </c>
      <c r="AE87" s="43">
        <v>27.454333333333331</v>
      </c>
      <c r="AF87" s="43">
        <v>11.135666666666667</v>
      </c>
      <c r="AG87" s="43">
        <v>1.139666666666667E-2</v>
      </c>
      <c r="AH87" s="43">
        <v>8.4369333333333323</v>
      </c>
      <c r="AI87" s="43">
        <v>1.3548666666666662</v>
      </c>
      <c r="AJ87" s="43">
        <v>6.2037033333333342</v>
      </c>
      <c r="AK87" s="43">
        <v>5.0111299999999996</v>
      </c>
      <c r="AL87" s="44">
        <v>99.666313333333335</v>
      </c>
      <c r="AM87" s="43">
        <v>2.1837766666666667</v>
      </c>
      <c r="AN87" s="43">
        <v>2.6189199999999997</v>
      </c>
      <c r="AO87" s="43">
        <v>5.9807066666666664</v>
      </c>
      <c r="AP87" s="42">
        <v>3182.0666666666666</v>
      </c>
      <c r="AQ87" s="45">
        <v>191.80812071543656</v>
      </c>
      <c r="AR87" s="45">
        <v>0.35653005226129042</v>
      </c>
      <c r="AS87" s="45">
        <v>9.2785749995881756E-3</v>
      </c>
      <c r="AT87" s="45">
        <v>7.9810162692262251E-2</v>
      </c>
      <c r="AU87" s="45">
        <v>2.084555273830728E-2</v>
      </c>
      <c r="AV87" s="45">
        <v>7.0822793671587669E-2</v>
      </c>
      <c r="AW87" s="45">
        <v>0.3371143603501382</v>
      </c>
      <c r="AX87" s="45">
        <v>6.1849836692190178E-2</v>
      </c>
      <c r="AY87" s="45">
        <v>8.8991798666422252E-5</v>
      </c>
      <c r="AZ87" s="45">
        <v>6.8146760154391958E-2</v>
      </c>
      <c r="BA87" s="45">
        <v>1.995307137939582E-2</v>
      </c>
      <c r="BB87" s="45">
        <v>4.7300721605149136E-2</v>
      </c>
      <c r="BC87" s="45">
        <v>3.8643098594257685E-2</v>
      </c>
      <c r="BD87" s="45">
        <v>2.9622607086050644E-3</v>
      </c>
      <c r="BE87" s="45">
        <v>1.9207984750122014E-2</v>
      </c>
      <c r="BF87" s="45">
        <v>1.7473672807378215E-2</v>
      </c>
      <c r="BG87" s="45">
        <v>4.559597632983918E-2</v>
      </c>
      <c r="BH87" s="45">
        <v>0.25370813170246237</v>
      </c>
      <c r="BI87" s="41">
        <v>0.27638888888888885</v>
      </c>
      <c r="BJ87">
        <v>19</v>
      </c>
      <c r="BK87">
        <v>25</v>
      </c>
      <c r="BL87" s="28">
        <v>0.93444772205834159</v>
      </c>
      <c r="BM87" s="29">
        <v>53.793009107429455</v>
      </c>
      <c r="BN87" s="30">
        <v>2885.8910465359149</v>
      </c>
      <c r="BO87" s="30">
        <v>2885.8910465359149</v>
      </c>
    </row>
    <row r="88" spans="1:67">
      <c r="A88" s="31">
        <v>39841</v>
      </c>
      <c r="B88" s="32">
        <v>2804</v>
      </c>
      <c r="C88" s="33">
        <v>0.28541666666666665</v>
      </c>
      <c r="D88" s="33">
        <v>0.29444444444444445</v>
      </c>
      <c r="E88" s="34">
        <v>0.45</v>
      </c>
      <c r="F88" s="32">
        <v>12</v>
      </c>
      <c r="G88" s="32">
        <v>63.2</v>
      </c>
      <c r="H88" s="32">
        <v>63.2</v>
      </c>
      <c r="I88" s="32">
        <v>538</v>
      </c>
      <c r="J88" s="32">
        <v>83</v>
      </c>
      <c r="K88" s="32">
        <v>3400</v>
      </c>
      <c r="L88" s="32">
        <v>63.2</v>
      </c>
      <c r="M88" s="32">
        <v>63.2</v>
      </c>
      <c r="N88" s="32">
        <v>525</v>
      </c>
      <c r="O88" s="32">
        <v>83</v>
      </c>
      <c r="P88" s="32">
        <v>3600</v>
      </c>
      <c r="Q88" s="35">
        <f t="shared" si="9"/>
        <v>63.2</v>
      </c>
      <c r="R88" s="35">
        <f t="shared" si="10"/>
        <v>3600</v>
      </c>
      <c r="S88" s="36">
        <v>2804</v>
      </c>
      <c r="T88" s="37">
        <v>0.45</v>
      </c>
      <c r="U88" s="38">
        <v>-4</v>
      </c>
      <c r="V88" s="39" t="s">
        <v>57</v>
      </c>
      <c r="W88" s="40">
        <f t="shared" si="11"/>
        <v>0.28781250000000003</v>
      </c>
      <c r="X88" s="41">
        <v>0.28815972222222225</v>
      </c>
      <c r="Y88" s="42">
        <v>26411.133333333335</v>
      </c>
      <c r="Z88" s="43">
        <v>45.605333333333334</v>
      </c>
      <c r="AA88" s="43">
        <v>17.131666666666664</v>
      </c>
      <c r="AB88" s="43">
        <v>61.86985</v>
      </c>
      <c r="AC88" s="43">
        <v>53.356099999999998</v>
      </c>
      <c r="AD88" s="43">
        <v>8.5137499999999982</v>
      </c>
      <c r="AE88" s="43">
        <v>11.823666666666666</v>
      </c>
      <c r="AF88" s="43">
        <v>12.203000000000003</v>
      </c>
      <c r="AG88" s="43">
        <v>1.2426666666666667E-2</v>
      </c>
      <c r="AH88" s="43">
        <v>3.5045366666666666</v>
      </c>
      <c r="AI88" s="43">
        <v>0.53549666666666662</v>
      </c>
      <c r="AJ88" s="43">
        <v>8.0352766666666664</v>
      </c>
      <c r="AK88" s="43">
        <v>6.9295500000000017</v>
      </c>
      <c r="AL88" s="44">
        <v>99.86412333333331</v>
      </c>
      <c r="AM88" s="43">
        <v>2.1962533333333329</v>
      </c>
      <c r="AN88" s="43">
        <v>2.8219933333333329</v>
      </c>
      <c r="AO88" s="43">
        <v>7.7464599999999999</v>
      </c>
      <c r="AP88" s="42">
        <v>3188.8666666666668</v>
      </c>
      <c r="AQ88" s="45">
        <v>193.97897741296208</v>
      </c>
      <c r="AR88" s="45">
        <v>0.30514816450092069</v>
      </c>
      <c r="AS88" s="45">
        <v>6.9893186157625334E-3</v>
      </c>
      <c r="AT88" s="45">
        <v>0.37438701969811211</v>
      </c>
      <c r="AU88" s="45">
        <v>0.36863858106442338</v>
      </c>
      <c r="AV88" s="45">
        <v>1.4612671638471422E-2</v>
      </c>
      <c r="AW88" s="45">
        <v>0.14312963338884149</v>
      </c>
      <c r="AX88" s="45">
        <v>0.11525533871964845</v>
      </c>
      <c r="AY88" s="45">
        <v>9.8026503570712188E-5</v>
      </c>
      <c r="AZ88" s="45">
        <v>3.333809546442934E-2</v>
      </c>
      <c r="BA88" s="45">
        <v>8.5968110901391941E-3</v>
      </c>
      <c r="BB88" s="45">
        <v>6.0257485918310733E-2</v>
      </c>
      <c r="BC88" s="45">
        <v>5.4361089976639333E-2</v>
      </c>
      <c r="BD88" s="45">
        <v>1.3957282942127548E-3</v>
      </c>
      <c r="BE88" s="45">
        <v>2.6021618775129273E-2</v>
      </c>
      <c r="BF88" s="45">
        <v>1.7585729585589325E-2</v>
      </c>
      <c r="BG88" s="45">
        <v>5.8084982924842987E-2</v>
      </c>
      <c r="BH88" s="45">
        <v>0.34574590364176044</v>
      </c>
      <c r="BI88" s="41">
        <v>0.28815972222222225</v>
      </c>
      <c r="BJ88">
        <v>19</v>
      </c>
      <c r="BK88">
        <v>25</v>
      </c>
      <c r="BL88" s="28">
        <v>0.93444772205834159</v>
      </c>
      <c r="BM88" s="29">
        <v>65.37919568441427</v>
      </c>
      <c r="BN88" s="30">
        <v>3995.8491413574206</v>
      </c>
      <c r="BO88" s="30">
        <v>3995.8491413574206</v>
      </c>
    </row>
    <row r="89" spans="1:67">
      <c r="A89" s="31">
        <v>39841</v>
      </c>
      <c r="B89" s="32">
        <v>2805</v>
      </c>
      <c r="C89" s="33">
        <v>0.2951388888888889</v>
      </c>
      <c r="D89" s="33">
        <v>0.3034722222222222</v>
      </c>
      <c r="E89" s="34">
        <v>0.65</v>
      </c>
      <c r="F89" s="32">
        <v>12</v>
      </c>
      <c r="G89" s="32">
        <v>74.099999999999994</v>
      </c>
      <c r="H89" s="32">
        <v>74</v>
      </c>
      <c r="I89" s="32">
        <v>605</v>
      </c>
      <c r="J89" s="32">
        <v>89</v>
      </c>
      <c r="K89" s="32">
        <v>4800</v>
      </c>
      <c r="L89" s="32">
        <v>74.099999999999994</v>
      </c>
      <c r="M89" s="32">
        <v>74</v>
      </c>
      <c r="N89" s="32">
        <v>600</v>
      </c>
      <c r="O89" s="32">
        <v>89</v>
      </c>
      <c r="P89" s="32">
        <v>5000</v>
      </c>
      <c r="Q89" s="35">
        <f t="shared" si="9"/>
        <v>74</v>
      </c>
      <c r="R89" s="35">
        <f t="shared" si="10"/>
        <v>5000</v>
      </c>
      <c r="S89" s="36">
        <v>2805</v>
      </c>
      <c r="T89" s="37">
        <v>0.65</v>
      </c>
      <c r="U89" s="38">
        <v>-4</v>
      </c>
      <c r="V89" s="39" t="s">
        <v>57</v>
      </c>
      <c r="W89" s="40">
        <f t="shared" si="11"/>
        <v>0.29803240740740744</v>
      </c>
      <c r="X89" s="41">
        <v>0.29837962962962966</v>
      </c>
      <c r="Y89" s="42">
        <v>30551.233333333334</v>
      </c>
      <c r="Z89" s="43">
        <v>28.004999999999995</v>
      </c>
      <c r="AA89" s="43">
        <v>16.54366666666667</v>
      </c>
      <c r="AB89" s="43">
        <v>90.212149999999994</v>
      </c>
      <c r="AC89" s="43">
        <v>79.252250000000018</v>
      </c>
      <c r="AD89" s="43">
        <v>10.959900000000003</v>
      </c>
      <c r="AE89" s="43">
        <v>7.410000000000001</v>
      </c>
      <c r="AF89" s="43">
        <v>14.753999999999994</v>
      </c>
      <c r="AG89" s="43">
        <v>1.4370000000000004E-2</v>
      </c>
      <c r="AH89" s="43">
        <v>1.8591633333333333</v>
      </c>
      <c r="AI89" s="43">
        <v>0.29104333333333338</v>
      </c>
      <c r="AJ89" s="43">
        <v>10.160899999999998</v>
      </c>
      <c r="AK89" s="43">
        <v>8.9264533333333329</v>
      </c>
      <c r="AL89" s="44">
        <v>99.927223333333316</v>
      </c>
      <c r="AM89" s="43">
        <v>2.3029066666666664</v>
      </c>
      <c r="AN89" s="43">
        <v>3.1947766666666668</v>
      </c>
      <c r="AO89" s="43">
        <v>9.7956933333333343</v>
      </c>
      <c r="AP89" s="42">
        <v>3186.8333333333335</v>
      </c>
      <c r="AQ89" s="45">
        <v>117.99143257397189</v>
      </c>
      <c r="AR89" s="45">
        <v>0.3557192810303626</v>
      </c>
      <c r="AS89" s="45">
        <v>9.9942512211401349E-3</v>
      </c>
      <c r="AT89" s="45">
        <v>0.60516424316601314</v>
      </c>
      <c r="AU89" s="45">
        <v>0.60560132199483374</v>
      </c>
      <c r="AV89" s="45">
        <v>3.1001223557610823E-2</v>
      </c>
      <c r="AW89" s="45">
        <v>7.225434004385077E-2</v>
      </c>
      <c r="AX89" s="45">
        <v>8.5201586515906938E-2</v>
      </c>
      <c r="AY89" s="45">
        <v>7.0221324985780465E-5</v>
      </c>
      <c r="AZ89" s="45">
        <v>2.3572609519105617E-2</v>
      </c>
      <c r="BA89" s="45">
        <v>3.3069084774394577E-3</v>
      </c>
      <c r="BB89" s="45">
        <v>7.661664985160041E-2</v>
      </c>
      <c r="BC89" s="45">
        <v>7.514023089431246E-2</v>
      </c>
      <c r="BD89" s="45">
        <v>6.123348944723848E-4</v>
      </c>
      <c r="BE89" s="45">
        <v>1.6745064807348463E-2</v>
      </c>
      <c r="BF89" s="45">
        <v>1.06198474998251E-2</v>
      </c>
      <c r="BG89" s="45">
        <v>7.3862224647549518E-2</v>
      </c>
      <c r="BH89" s="45">
        <v>0.37904902178945171</v>
      </c>
      <c r="BI89" s="41">
        <v>0.29837962962962966</v>
      </c>
      <c r="BJ89">
        <v>20</v>
      </c>
      <c r="BK89">
        <v>25</v>
      </c>
      <c r="BL89" s="28">
        <v>0.93444772205834159</v>
      </c>
      <c r="BM89" s="29">
        <v>76.551589883649612</v>
      </c>
      <c r="BN89" s="30">
        <v>5549.790474107529</v>
      </c>
      <c r="BO89" s="30">
        <v>5549.790474107529</v>
      </c>
    </row>
    <row r="90" spans="1:67">
      <c r="A90" s="31">
        <v>39841</v>
      </c>
      <c r="B90" s="32">
        <v>2806</v>
      </c>
      <c r="C90" s="33">
        <v>0.30416666666666664</v>
      </c>
      <c r="D90" s="33">
        <v>0.31180555555555556</v>
      </c>
      <c r="E90" s="34">
        <v>0.85</v>
      </c>
      <c r="F90" s="32">
        <v>12</v>
      </c>
      <c r="G90" s="32">
        <v>82.7</v>
      </c>
      <c r="H90" s="32">
        <v>82.7</v>
      </c>
      <c r="I90" s="32">
        <v>693</v>
      </c>
      <c r="J90" s="32">
        <v>91</v>
      </c>
      <c r="K90" s="32">
        <v>6600</v>
      </c>
      <c r="L90" s="32">
        <v>82.7</v>
      </c>
      <c r="M90" s="32">
        <v>82.7</v>
      </c>
      <c r="N90" s="32">
        <v>689</v>
      </c>
      <c r="O90" s="32">
        <v>91</v>
      </c>
      <c r="P90" s="32">
        <v>6800</v>
      </c>
      <c r="Q90" s="35">
        <f t="shared" si="9"/>
        <v>82.7</v>
      </c>
      <c r="R90" s="35">
        <f t="shared" si="10"/>
        <v>6800</v>
      </c>
      <c r="S90" s="36">
        <v>2806</v>
      </c>
      <c r="T90" s="37">
        <v>0.85</v>
      </c>
      <c r="U90" s="38">
        <v>-4</v>
      </c>
      <c r="V90" s="39" t="s">
        <v>57</v>
      </c>
      <c r="W90" s="40">
        <f t="shared" si="11"/>
        <v>0.30754629629629626</v>
      </c>
      <c r="X90" s="41">
        <v>0.30789351851851848</v>
      </c>
      <c r="Y90" s="42">
        <v>35592.23333333333</v>
      </c>
      <c r="Z90" s="43">
        <v>23.852333333333331</v>
      </c>
      <c r="AA90" s="43">
        <v>15.849000000000009</v>
      </c>
      <c r="AB90" s="43">
        <v>132.62200000000004</v>
      </c>
      <c r="AC90" s="43">
        <v>118.14599999999997</v>
      </c>
      <c r="AD90" s="43">
        <v>14.475999999999999</v>
      </c>
      <c r="AE90" s="43">
        <v>6.4383333333333326</v>
      </c>
      <c r="AF90" s="43">
        <v>17.762666666666671</v>
      </c>
      <c r="AG90" s="43">
        <v>1.6699999999999996E-2</v>
      </c>
      <c r="AH90" s="43">
        <v>1.3575799999999996</v>
      </c>
      <c r="AI90" s="43">
        <v>0.21781666666666669</v>
      </c>
      <c r="AJ90" s="43">
        <v>12.866910000000001</v>
      </c>
      <c r="AK90" s="43">
        <v>11.462459999999998</v>
      </c>
      <c r="AL90" s="44">
        <v>99.946326666666664</v>
      </c>
      <c r="AM90" s="43">
        <v>2.3882066666666666</v>
      </c>
      <c r="AN90" s="43">
        <v>3.6459233333333332</v>
      </c>
      <c r="AO90" s="43">
        <v>12.404413333333332</v>
      </c>
      <c r="AP90" s="42">
        <v>3183</v>
      </c>
      <c r="AQ90" s="45">
        <v>151.83173157385065</v>
      </c>
      <c r="AR90" s="45">
        <v>0.28319218932056323</v>
      </c>
      <c r="AS90" s="45">
        <v>9.9481413963300215E-3</v>
      </c>
      <c r="AT90" s="45">
        <v>0.5926454426318839</v>
      </c>
      <c r="AU90" s="45">
        <v>0.61125563251671788</v>
      </c>
      <c r="AV90" s="45">
        <v>0.1452132795293688</v>
      </c>
      <c r="AW90" s="45">
        <v>0.12351415759515165</v>
      </c>
      <c r="AX90" s="45">
        <v>0.1359242520627148</v>
      </c>
      <c r="AY90" s="45">
        <v>7.4278135270820284E-5</v>
      </c>
      <c r="AZ90" s="45">
        <v>1.6575603177249848E-2</v>
      </c>
      <c r="BA90" s="45">
        <v>4.1719988869418061E-3</v>
      </c>
      <c r="BB90" s="45">
        <v>8.5350887719359753E-2</v>
      </c>
      <c r="BC90" s="45">
        <v>8.2187362062294017E-2</v>
      </c>
      <c r="BD90" s="45">
        <v>4.726545237809692E-4</v>
      </c>
      <c r="BE90" s="45">
        <v>1.991393435786095E-2</v>
      </c>
      <c r="BF90" s="45">
        <v>1.3542466625354905E-2</v>
      </c>
      <c r="BG90" s="45">
        <v>8.2276551037186341E-2</v>
      </c>
      <c r="BH90" s="45">
        <v>0</v>
      </c>
      <c r="BI90" s="41">
        <v>0.30789351851851848</v>
      </c>
      <c r="BJ90">
        <v>20</v>
      </c>
      <c r="BK90">
        <v>26</v>
      </c>
      <c r="BL90" s="28">
        <v>0.93637573023309628</v>
      </c>
      <c r="BM90" s="29">
        <v>85.463452888374661</v>
      </c>
      <c r="BN90" s="30">
        <v>7539.940625677219</v>
      </c>
      <c r="BO90" s="30">
        <v>7539.940625677219</v>
      </c>
    </row>
    <row r="91" spans="1:67">
      <c r="A91" s="31">
        <v>39841</v>
      </c>
      <c r="B91" s="32">
        <v>2810</v>
      </c>
      <c r="C91" s="33">
        <v>0.35902777777777778</v>
      </c>
      <c r="D91" s="33">
        <v>0.36319444444444443</v>
      </c>
      <c r="E91" s="34">
        <v>0.85</v>
      </c>
      <c r="F91" s="32">
        <v>6</v>
      </c>
      <c r="G91" s="32">
        <v>82.7</v>
      </c>
      <c r="H91" s="32">
        <v>82.5</v>
      </c>
      <c r="I91" s="32">
        <v>695</v>
      </c>
      <c r="J91" s="32">
        <v>91</v>
      </c>
      <c r="K91" s="32">
        <v>6500</v>
      </c>
      <c r="L91" s="32">
        <v>82.7</v>
      </c>
      <c r="M91" s="32">
        <v>82.5</v>
      </c>
      <c r="N91" s="32">
        <v>688</v>
      </c>
      <c r="O91" s="32">
        <v>91</v>
      </c>
      <c r="P91" s="32">
        <v>6400</v>
      </c>
      <c r="Q91" s="35">
        <f t="shared" si="9"/>
        <v>82.5</v>
      </c>
      <c r="R91" s="35">
        <f t="shared" si="10"/>
        <v>6400</v>
      </c>
      <c r="S91" s="36">
        <v>2810</v>
      </c>
      <c r="T91" s="37">
        <v>0.85</v>
      </c>
      <c r="U91" s="38">
        <v>-4</v>
      </c>
      <c r="V91" s="39" t="s">
        <v>57</v>
      </c>
      <c r="W91" s="40">
        <f t="shared" si="11"/>
        <v>0.36185185185185187</v>
      </c>
      <c r="X91" s="41">
        <v>0.36219907407407409</v>
      </c>
      <c r="Y91" s="42">
        <v>35394.566666666666</v>
      </c>
      <c r="Z91" s="43">
        <v>20.436333333333334</v>
      </c>
      <c r="AA91" s="43">
        <v>15.785333333333332</v>
      </c>
      <c r="AB91" s="43">
        <v>129.95849999999999</v>
      </c>
      <c r="AC91" s="43">
        <v>116.43799999999997</v>
      </c>
      <c r="AD91" s="43">
        <v>13.520499999999995</v>
      </c>
      <c r="AE91" s="43">
        <v>10.543666666666667</v>
      </c>
      <c r="AF91" s="43">
        <v>17.278000000000002</v>
      </c>
      <c r="AG91" s="43">
        <v>1.6620000000000003E-2</v>
      </c>
      <c r="AH91" s="43">
        <v>1.169716666666667</v>
      </c>
      <c r="AI91" s="43">
        <v>0.35863666666666666</v>
      </c>
      <c r="AJ91" s="43">
        <v>12.676740000000001</v>
      </c>
      <c r="AK91" s="43">
        <v>11.357876666666668</v>
      </c>
      <c r="AL91" s="44">
        <v>99.936663333333328</v>
      </c>
      <c r="AM91" s="43">
        <v>2.3356300000000001</v>
      </c>
      <c r="AN91" s="43">
        <v>3.6275866666666676</v>
      </c>
      <c r="AO91" s="43">
        <v>12.221093333333332</v>
      </c>
      <c r="AP91" s="42">
        <v>3183</v>
      </c>
      <c r="AQ91" s="45">
        <v>141.73328116069246</v>
      </c>
      <c r="AR91" s="45">
        <v>0.31069980337290481</v>
      </c>
      <c r="AS91" s="45">
        <v>7.3142908456468037E-2</v>
      </c>
      <c r="AT91" s="45">
        <v>0.43785950746740038</v>
      </c>
      <c r="AU91" s="45">
        <v>0.35305220870860293</v>
      </c>
      <c r="AV91" s="45">
        <v>0.12540520530427207</v>
      </c>
      <c r="AW91" s="45">
        <v>0.2223616708060423</v>
      </c>
      <c r="AX91" s="45">
        <v>0.11736768044821005</v>
      </c>
      <c r="AY91" s="45">
        <v>7.1438422965950258E-5</v>
      </c>
      <c r="AZ91" s="45">
        <v>1.8711992896560198E-2</v>
      </c>
      <c r="BA91" s="45">
        <v>7.7017455850911676E-3</v>
      </c>
      <c r="BB91" s="45">
        <v>7.2775865647133633E-2</v>
      </c>
      <c r="BC91" s="45">
        <v>6.1042860484187111E-2</v>
      </c>
      <c r="BD91" s="45">
        <v>8.0920707606482647E-4</v>
      </c>
      <c r="BE91" s="45">
        <v>1.9380084872238613E-2</v>
      </c>
      <c r="BF91" s="45">
        <v>1.2629569390462463E-2</v>
      </c>
      <c r="BG91" s="45">
        <v>7.0178702601648171E-2</v>
      </c>
      <c r="BH91" s="45">
        <v>0</v>
      </c>
      <c r="BI91" s="41">
        <v>0.36219907407407409</v>
      </c>
      <c r="BJ91">
        <v>23</v>
      </c>
      <c r="BK91">
        <v>33</v>
      </c>
      <c r="BL91" s="28">
        <v>0.9498717874563789</v>
      </c>
      <c r="BM91" s="29">
        <v>84.648926373537563</v>
      </c>
      <c r="BN91" s="30">
        <v>7045.8203770404525</v>
      </c>
      <c r="BO91" s="30">
        <v>7045.8203770404525</v>
      </c>
    </row>
    <row r="92" spans="1:67">
      <c r="A92" s="31">
        <v>39844</v>
      </c>
      <c r="B92" s="32">
        <v>3135</v>
      </c>
      <c r="C92" s="33">
        <v>0.54236111111111118</v>
      </c>
      <c r="D92" s="33">
        <v>0.55555555555555558</v>
      </c>
      <c r="E92" s="34">
        <v>0.04</v>
      </c>
      <c r="F92" s="32">
        <v>15</v>
      </c>
      <c r="G92" s="32">
        <v>21</v>
      </c>
      <c r="H92" s="32">
        <v>21</v>
      </c>
      <c r="I92" s="32">
        <v>465</v>
      </c>
      <c r="J92" s="32">
        <v>58</v>
      </c>
      <c r="K92" s="32">
        <v>850</v>
      </c>
      <c r="L92" s="32">
        <v>21</v>
      </c>
      <c r="M92" s="32">
        <v>20.5</v>
      </c>
      <c r="N92" s="32">
        <v>488</v>
      </c>
      <c r="O92" s="32">
        <v>58</v>
      </c>
      <c r="P92" s="32">
        <v>1000</v>
      </c>
      <c r="Q92" s="35">
        <f t="shared" si="9"/>
        <v>20.5</v>
      </c>
      <c r="R92" s="35">
        <f t="shared" si="10"/>
        <v>1000</v>
      </c>
      <c r="S92" s="36">
        <v>3135</v>
      </c>
      <c r="T92" s="37">
        <v>0.04</v>
      </c>
      <c r="U92" s="38">
        <v>-4</v>
      </c>
      <c r="V92" s="39" t="s">
        <v>57</v>
      </c>
      <c r="W92" s="40">
        <f t="shared" si="11"/>
        <v>0.54498842592592589</v>
      </c>
      <c r="X92" s="41">
        <v>0.54533564814814817</v>
      </c>
      <c r="Y92" s="42">
        <v>24941.266666666666</v>
      </c>
      <c r="Z92" s="43">
        <v>988.11200000000031</v>
      </c>
      <c r="AA92" s="43">
        <v>16.995000000000005</v>
      </c>
      <c r="AB92" s="43">
        <v>15.774850000000006</v>
      </c>
      <c r="AC92" s="43">
        <v>2.5826499999999997</v>
      </c>
      <c r="AD92" s="43">
        <v>13.192199999999998</v>
      </c>
      <c r="AE92" s="43">
        <v>182.59599999999998</v>
      </c>
      <c r="AF92" s="43">
        <v>9.0833333333333321</v>
      </c>
      <c r="AG92" s="43">
        <v>1.228333333333333E-2</v>
      </c>
      <c r="AH92" s="43">
        <v>76.963880000000017</v>
      </c>
      <c r="AI92" s="43">
        <v>8.3811833333333325</v>
      </c>
      <c r="AJ92" s="43">
        <v>2.0764033333333329</v>
      </c>
      <c r="AK92" s="43">
        <v>0.33993999999999996</v>
      </c>
      <c r="AL92" s="44">
        <v>97.353859999999955</v>
      </c>
      <c r="AM92" s="43">
        <v>1.6552233333333335</v>
      </c>
      <c r="AN92" s="43">
        <v>2.8101300000000005</v>
      </c>
      <c r="AO92" s="43">
        <v>2.0150633333333339</v>
      </c>
      <c r="AP92" s="42">
        <v>3052.1</v>
      </c>
      <c r="AQ92" s="45">
        <v>177.57444933720021</v>
      </c>
      <c r="AR92" s="45">
        <v>5.9512290239852188</v>
      </c>
      <c r="AS92" s="45">
        <v>1.7170544144170533E-2</v>
      </c>
      <c r="AT92" s="45">
        <v>5.2135458514170098E-2</v>
      </c>
      <c r="AU92" s="45">
        <v>5.9491835139624319E-2</v>
      </c>
      <c r="AV92" s="45">
        <v>1.4746478247013861E-2</v>
      </c>
      <c r="AW92" s="45">
        <v>3.1071148608688648</v>
      </c>
      <c r="AX92" s="45">
        <v>0.18059925790000242</v>
      </c>
      <c r="AY92" s="45">
        <v>8.3390784793679356E-5</v>
      </c>
      <c r="AZ92" s="45">
        <v>0.63577546101376881</v>
      </c>
      <c r="BA92" s="45">
        <v>0.15373506786664615</v>
      </c>
      <c r="BB92" s="45">
        <v>1.4852620419755384E-2</v>
      </c>
      <c r="BC92" s="45">
        <v>7.8565413115002699E-3</v>
      </c>
      <c r="BD92" s="45">
        <v>2.4546221002778933E-2</v>
      </c>
      <c r="BE92" s="45">
        <v>3.7234778730730188E-2</v>
      </c>
      <c r="BF92" s="45">
        <v>1.6215257821166344E-2</v>
      </c>
      <c r="BG92" s="45">
        <v>1.4416022774804367E-2</v>
      </c>
      <c r="BH92" s="45">
        <v>1.1249521062602221</v>
      </c>
      <c r="BI92" s="41">
        <v>0.54533564814814817</v>
      </c>
      <c r="BJ92">
        <v>24</v>
      </c>
      <c r="BK92">
        <v>62</v>
      </c>
      <c r="BL92" s="28">
        <v>1.0057840245242642</v>
      </c>
      <c r="BM92" s="29">
        <v>20.440969700080323</v>
      </c>
      <c r="BN92" s="30">
        <v>1069.8717523333155</v>
      </c>
      <c r="BO92" s="30">
        <v>1069.8717523333155</v>
      </c>
    </row>
    <row r="93" spans="1:67">
      <c r="A93" s="31"/>
      <c r="B93" s="32"/>
      <c r="C93" s="33"/>
      <c r="D93" s="33"/>
      <c r="E93" s="34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5"/>
      <c r="R93" s="35"/>
      <c r="S93" s="36"/>
      <c r="T93" s="37"/>
      <c r="U93" s="38"/>
      <c r="V93" s="39"/>
      <c r="W93" s="40"/>
      <c r="X93" s="41"/>
      <c r="Y93" s="42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4"/>
      <c r="AM93" s="43"/>
      <c r="AN93" s="43"/>
      <c r="AO93" s="43"/>
      <c r="AP93" s="42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1"/>
      <c r="BL93" s="28"/>
      <c r="BM93" s="29"/>
      <c r="BN93" s="30"/>
      <c r="BO93" s="30"/>
    </row>
    <row r="94" spans="1:67">
      <c r="A94" s="31">
        <v>39844</v>
      </c>
      <c r="B94" s="32">
        <v>3135</v>
      </c>
      <c r="C94" s="33">
        <v>0.54236111111111118</v>
      </c>
      <c r="D94" s="33">
        <v>0.55555555555555558</v>
      </c>
      <c r="E94" s="34">
        <v>0.04</v>
      </c>
      <c r="F94" s="32">
        <v>15</v>
      </c>
      <c r="G94" s="32">
        <v>21</v>
      </c>
      <c r="H94" s="32">
        <v>21</v>
      </c>
      <c r="I94" s="32">
        <v>465</v>
      </c>
      <c r="J94" s="32">
        <v>58</v>
      </c>
      <c r="K94" s="32">
        <v>850</v>
      </c>
      <c r="L94" s="32">
        <v>21</v>
      </c>
      <c r="M94" s="32">
        <v>20.5</v>
      </c>
      <c r="N94" s="32">
        <v>488</v>
      </c>
      <c r="O94" s="32">
        <v>58</v>
      </c>
      <c r="P94" s="32">
        <v>1000</v>
      </c>
      <c r="Q94" s="35">
        <f>IF(U94&lt;&gt;"",IF(U94&gt;10,H94,M94),"")</f>
        <v>20.5</v>
      </c>
      <c r="R94" s="35">
        <f>IF(U94&lt;&gt;"",IF(U94&gt;10,K94,P94),"")</f>
        <v>1000</v>
      </c>
      <c r="S94" s="36">
        <v>3135</v>
      </c>
      <c r="T94" s="37">
        <v>0.04</v>
      </c>
      <c r="U94" s="38">
        <v>-2</v>
      </c>
      <c r="V94" s="39" t="s">
        <v>56</v>
      </c>
      <c r="W94" s="40">
        <f>IF(X94&lt;&gt;"",X94-TIME(0,0,30),"")</f>
        <v>0.55363425925925924</v>
      </c>
      <c r="X94" s="41">
        <v>0.55398148148148152</v>
      </c>
      <c r="Y94" s="42">
        <v>26525.233333333334</v>
      </c>
      <c r="Z94" s="43">
        <v>986.03899999999999</v>
      </c>
      <c r="AA94" s="43">
        <v>16.866333333333333</v>
      </c>
      <c r="AB94" s="43">
        <v>18.239549999999998</v>
      </c>
      <c r="AC94" s="43">
        <v>2.6295500000000005</v>
      </c>
      <c r="AD94" s="43">
        <v>15.610000000000003</v>
      </c>
      <c r="AE94" s="43">
        <v>198.13599999999997</v>
      </c>
      <c r="AF94" s="43">
        <v>9.4550000000000001</v>
      </c>
      <c r="AG94" s="43">
        <v>1.3026666666666671E-2</v>
      </c>
      <c r="AH94" s="43">
        <v>72.322793333333323</v>
      </c>
      <c r="AI94" s="43">
        <v>8.5762699999999992</v>
      </c>
      <c r="AJ94" s="43">
        <v>2.2640833333333328</v>
      </c>
      <c r="AK94" s="43">
        <v>0.32640333333333338</v>
      </c>
      <c r="AL94" s="44">
        <v>97.443373333333327</v>
      </c>
      <c r="AM94" s="43">
        <v>1.6247800000000003</v>
      </c>
      <c r="AN94" s="43">
        <v>2.9518200000000001</v>
      </c>
      <c r="AO94" s="43">
        <v>2.1972100000000001</v>
      </c>
      <c r="AP94" s="42">
        <v>3056.6333333333332</v>
      </c>
      <c r="AQ94" s="45">
        <v>196.04919919674688</v>
      </c>
      <c r="AR94" s="45">
        <v>13.873130405265503</v>
      </c>
      <c r="AS94" s="45">
        <v>1.9561280074701089E-2</v>
      </c>
      <c r="AT94" s="45">
        <v>1.7076072188278141E-2</v>
      </c>
      <c r="AU94" s="45">
        <v>4.2956142429387147E-2</v>
      </c>
      <c r="AV94" s="45">
        <v>4.1483897997939501E-2</v>
      </c>
      <c r="AW94" s="45">
        <v>2.2046214781860227</v>
      </c>
      <c r="AX94" s="45">
        <v>0.15181090779021145</v>
      </c>
      <c r="AY94" s="45">
        <v>1.0148325268098516E-4</v>
      </c>
      <c r="AZ94" s="45">
        <v>1.1424980681890324</v>
      </c>
      <c r="BA94" s="45">
        <v>9.7906743630300774E-2</v>
      </c>
      <c r="BB94" s="45">
        <v>1.5617012901128789E-2</v>
      </c>
      <c r="BC94" s="45">
        <v>5.4115128443317784E-3</v>
      </c>
      <c r="BD94" s="45">
        <v>2.9293955282480369E-2</v>
      </c>
      <c r="BE94" s="45">
        <v>2.8510305456823495E-2</v>
      </c>
      <c r="BF94" s="45">
        <v>1.763005662361081E-2</v>
      </c>
      <c r="BG94" s="45">
        <v>1.5152269660419462E-2</v>
      </c>
      <c r="BH94" s="45">
        <v>1.6914252984479945</v>
      </c>
      <c r="BI94" s="41">
        <v>0.55398148148148152</v>
      </c>
      <c r="BJ94">
        <v>24</v>
      </c>
      <c r="BK94">
        <v>62</v>
      </c>
      <c r="BL94" s="28">
        <v>1.0057840245242642</v>
      </c>
      <c r="BM94" s="29">
        <v>20.440969700080323</v>
      </c>
      <c r="BN94" s="30">
        <v>1069.8717523333155</v>
      </c>
      <c r="BO94" s="30">
        <v>1069.8717523333155</v>
      </c>
    </row>
    <row r="95" spans="1:67">
      <c r="A95" s="31">
        <v>39844</v>
      </c>
      <c r="B95" s="32">
        <v>3136</v>
      </c>
      <c r="C95" s="33">
        <v>0.55625000000000002</v>
      </c>
      <c r="D95" s="33">
        <v>0.56458333333333333</v>
      </c>
      <c r="E95" s="34">
        <v>7.0000000000000007E-2</v>
      </c>
      <c r="F95" s="32">
        <v>10</v>
      </c>
      <c r="G95" s="32">
        <v>25</v>
      </c>
      <c r="H95" s="32">
        <v>24.9</v>
      </c>
      <c r="I95" s="32">
        <v>455</v>
      </c>
      <c r="J95" s="32">
        <v>62</v>
      </c>
      <c r="K95" s="32">
        <v>900</v>
      </c>
      <c r="L95" s="32">
        <v>25</v>
      </c>
      <c r="M95" s="32">
        <v>25</v>
      </c>
      <c r="N95" s="32">
        <v>472</v>
      </c>
      <c r="O95" s="32">
        <v>62</v>
      </c>
      <c r="P95" s="32">
        <v>1100</v>
      </c>
      <c r="Q95" s="35">
        <f>IF(U95&lt;&gt;"",IF(U95&gt;10,H95,M95),"")</f>
        <v>25</v>
      </c>
      <c r="R95" s="35">
        <f>IF(U95&lt;&gt;"",IF(U95&gt;10,K95,P95),"")</f>
        <v>1100</v>
      </c>
      <c r="S95" s="36">
        <v>3136</v>
      </c>
      <c r="T95" s="37">
        <v>7.0000000000000007E-2</v>
      </c>
      <c r="U95" s="38">
        <v>-2</v>
      </c>
      <c r="V95" s="39" t="s">
        <v>56</v>
      </c>
      <c r="W95" s="40">
        <f>IF(X95&lt;&gt;"",X95-TIME(0,0,30),"")</f>
        <v>0.55971064814814808</v>
      </c>
      <c r="X95" s="41">
        <v>0.56005787037037036</v>
      </c>
      <c r="Y95" s="42">
        <v>25907.9</v>
      </c>
      <c r="Z95" s="43">
        <v>552.18399999999986</v>
      </c>
      <c r="AA95" s="43">
        <v>16.991666666666667</v>
      </c>
      <c r="AB95" s="43">
        <v>23.118550000000003</v>
      </c>
      <c r="AC95" s="43">
        <v>6.1033000000000008</v>
      </c>
      <c r="AD95" s="43">
        <v>17.015249999999995</v>
      </c>
      <c r="AE95" s="43">
        <v>61.221333333333334</v>
      </c>
      <c r="AF95" s="43">
        <v>9.3576666666666668</v>
      </c>
      <c r="AG95" s="43">
        <v>1.2456666666666675E-2</v>
      </c>
      <c r="AH95" s="43">
        <v>42.342773333333326</v>
      </c>
      <c r="AI95" s="43">
        <v>2.7682166666666665</v>
      </c>
      <c r="AJ95" s="43">
        <v>2.9978033333333327</v>
      </c>
      <c r="AK95" s="43">
        <v>0.79142666666666661</v>
      </c>
      <c r="AL95" s="44">
        <v>98.728470000000002</v>
      </c>
      <c r="AM95" s="43">
        <v>1.6801433333333335</v>
      </c>
      <c r="AN95" s="43">
        <v>2.870683333333333</v>
      </c>
      <c r="AO95" s="43">
        <v>2.9092566666666659</v>
      </c>
      <c r="AP95" s="42">
        <v>3121.3666666666668</v>
      </c>
      <c r="AQ95" s="45">
        <v>180.41625242188505</v>
      </c>
      <c r="AR95" s="45">
        <v>4.8493658312808785</v>
      </c>
      <c r="AS95" s="45">
        <v>1.6206285143762156E-2</v>
      </c>
      <c r="AT95" s="45">
        <v>1.5764074171442544E-2</v>
      </c>
      <c r="AU95" s="45">
        <v>1.1006737748400636E-2</v>
      </c>
      <c r="AV95" s="45">
        <v>1.4525690677387548E-2</v>
      </c>
      <c r="AW95" s="45">
        <v>0.78992681168288537</v>
      </c>
      <c r="AX95" s="45">
        <v>0.16053108697397614</v>
      </c>
      <c r="AY95" s="45">
        <v>8.1720015415687834E-5</v>
      </c>
      <c r="AZ95" s="45">
        <v>0.34060447375246533</v>
      </c>
      <c r="BA95" s="45">
        <v>3.5379285614250487E-2</v>
      </c>
      <c r="BB95" s="45">
        <v>1.9557051525416997E-2</v>
      </c>
      <c r="BC95" s="45">
        <v>4.5581252447828196E-3</v>
      </c>
      <c r="BD95" s="45">
        <v>1.0129102829862563E-2</v>
      </c>
      <c r="BE95" s="45">
        <v>2.9437668612397497E-2</v>
      </c>
      <c r="BF95" s="45">
        <v>1.6525134113563624E-2</v>
      </c>
      <c r="BG95" s="45">
        <v>1.8964007348465272E-2</v>
      </c>
      <c r="BH95" s="45">
        <v>0.66867513545937152</v>
      </c>
      <c r="BI95" s="41">
        <v>0.56005787037037036</v>
      </c>
      <c r="BJ95">
        <v>24</v>
      </c>
      <c r="BK95">
        <v>62</v>
      </c>
      <c r="BL95" s="28">
        <v>1.0057840245242642</v>
      </c>
      <c r="BM95" s="29">
        <v>24.928011829366248</v>
      </c>
      <c r="BN95" s="30">
        <v>1176.858927566647</v>
      </c>
      <c r="BO95" s="30">
        <v>1176.858927566647</v>
      </c>
    </row>
    <row r="96" spans="1:67">
      <c r="A96" s="31">
        <v>39844</v>
      </c>
      <c r="B96" s="32">
        <v>3137</v>
      </c>
      <c r="C96" s="33">
        <v>0.56527777777777777</v>
      </c>
      <c r="D96" s="33">
        <v>0.57430555555555551</v>
      </c>
      <c r="E96" s="34">
        <v>0.3</v>
      </c>
      <c r="F96" s="32">
        <v>10</v>
      </c>
      <c r="G96" s="32">
        <v>52.5</v>
      </c>
      <c r="H96" s="32">
        <v>52.5</v>
      </c>
      <c r="I96" s="32">
        <v>522</v>
      </c>
      <c r="J96" s="32">
        <v>81</v>
      </c>
      <c r="K96" s="32">
        <v>2500</v>
      </c>
      <c r="L96" s="32">
        <v>52.5</v>
      </c>
      <c r="M96" s="32">
        <v>52.5</v>
      </c>
      <c r="N96" s="32">
        <v>503</v>
      </c>
      <c r="O96" s="32">
        <v>81</v>
      </c>
      <c r="P96" s="32">
        <v>2600</v>
      </c>
      <c r="Q96" s="35">
        <f>IF(U96&lt;&gt;"",IF(U96&gt;10,H96,M96),"")</f>
        <v>52.5</v>
      </c>
      <c r="R96" s="35">
        <f>IF(U96&lt;&gt;"",IF(U96&gt;10,K96,P96),"")</f>
        <v>2600</v>
      </c>
      <c r="S96" s="36">
        <v>3137</v>
      </c>
      <c r="T96" s="37">
        <v>0.3</v>
      </c>
      <c r="U96" s="38">
        <v>-2</v>
      </c>
      <c r="V96" s="39" t="s">
        <v>56</v>
      </c>
      <c r="W96" s="40">
        <f>IF(X96&lt;&gt;"",X96-TIME(0,0,30),"")</f>
        <v>0.57135416666666661</v>
      </c>
      <c r="X96" s="41">
        <v>0.57170138888888888</v>
      </c>
      <c r="Y96" s="42">
        <v>26561.966666666667</v>
      </c>
      <c r="Z96" s="43">
        <v>83.126000000000005</v>
      </c>
      <c r="AA96" s="43">
        <v>16.941999999999997</v>
      </c>
      <c r="AB96" s="43">
        <v>56.0441</v>
      </c>
      <c r="AC96" s="43">
        <v>45.489150000000002</v>
      </c>
      <c r="AD96" s="43">
        <v>10.554949999999998</v>
      </c>
      <c r="AE96" s="43">
        <v>5.9623333333333344</v>
      </c>
      <c r="AF96" s="43">
        <v>9.9910000000000014</v>
      </c>
      <c r="AG96" s="43">
        <v>1.2503333333333339E-2</v>
      </c>
      <c r="AH96" s="43">
        <v>6.3433966666666661</v>
      </c>
      <c r="AI96" s="43">
        <v>0.26835333333333333</v>
      </c>
      <c r="AJ96" s="43">
        <v>7.2335000000000003</v>
      </c>
      <c r="AK96" s="43">
        <v>5.8711933333333333</v>
      </c>
      <c r="AL96" s="44">
        <v>99.824143333333339</v>
      </c>
      <c r="AM96" s="43">
        <v>1.7859300000000002</v>
      </c>
      <c r="AN96" s="43">
        <v>2.8931566666666657</v>
      </c>
      <c r="AO96" s="43">
        <v>7.0198100000000014</v>
      </c>
      <c r="AP96" s="42">
        <v>3184.8666666666668</v>
      </c>
      <c r="AQ96" s="45">
        <v>134.00861612381436</v>
      </c>
      <c r="AR96" s="45">
        <v>0.31114471630067564</v>
      </c>
      <c r="AS96" s="45">
        <v>7.1438422965947783E-3</v>
      </c>
      <c r="AT96" s="45">
        <v>9.0523420478749506E-2</v>
      </c>
      <c r="AU96" s="45">
        <v>0.10347364731976604</v>
      </c>
      <c r="AV96" s="45">
        <v>3.4735292099554504E-2</v>
      </c>
      <c r="AW96" s="45">
        <v>7.5506717368828108E-2</v>
      </c>
      <c r="AX96" s="45">
        <v>9.693047632906425E-2</v>
      </c>
      <c r="AY96" s="45">
        <v>6.6867513545937148E-5</v>
      </c>
      <c r="AZ96" s="45">
        <v>4.1447885710673552E-2</v>
      </c>
      <c r="BA96" s="45">
        <v>3.9087640989971728E-3</v>
      </c>
      <c r="BB96" s="45">
        <v>4.0640908556230163E-2</v>
      </c>
      <c r="BC96" s="45">
        <v>3.4842244804095396E-2</v>
      </c>
      <c r="BD96" s="45">
        <v>1.212772069251133E-3</v>
      </c>
      <c r="BE96" s="45">
        <v>1.8220396869139972E-2</v>
      </c>
      <c r="BF96" s="45">
        <v>1.2139780243802462E-2</v>
      </c>
      <c r="BG96" s="45">
        <v>3.9430019633216795E-2</v>
      </c>
      <c r="BH96" s="45">
        <v>0.34574590364176044</v>
      </c>
      <c r="BI96" s="41">
        <v>0.57170138888888888</v>
      </c>
      <c r="BJ96">
        <v>24</v>
      </c>
      <c r="BK96">
        <v>65</v>
      </c>
      <c r="BL96" s="28">
        <v>1.0115680490485282</v>
      </c>
      <c r="BM96" s="29">
        <v>52.198948145977596</v>
      </c>
      <c r="BN96" s="30">
        <v>2773.702537901936</v>
      </c>
      <c r="BO96" s="30">
        <v>2773.702537901936</v>
      </c>
    </row>
    <row r="97" spans="1:67">
      <c r="A97" s="31">
        <v>39844</v>
      </c>
      <c r="B97" s="32">
        <v>3135</v>
      </c>
      <c r="C97" s="33">
        <v>0.54236111111111118</v>
      </c>
      <c r="D97" s="33">
        <v>0.55555555555555558</v>
      </c>
      <c r="E97" s="34">
        <v>0.04</v>
      </c>
      <c r="F97" s="32">
        <v>15</v>
      </c>
      <c r="G97" s="32">
        <v>21</v>
      </c>
      <c r="H97" s="32">
        <v>21</v>
      </c>
      <c r="I97" s="32">
        <v>465</v>
      </c>
      <c r="J97" s="32">
        <v>58</v>
      </c>
      <c r="K97" s="32">
        <v>850</v>
      </c>
      <c r="L97" s="32">
        <v>21</v>
      </c>
      <c r="M97" s="32">
        <v>20.5</v>
      </c>
      <c r="N97" s="32">
        <v>488</v>
      </c>
      <c r="O97" s="32">
        <v>58</v>
      </c>
      <c r="P97" s="32">
        <v>1000</v>
      </c>
      <c r="Q97" s="35">
        <f t="shared" ref="Q97:Q133" si="12">IF(U97&lt;&gt;"",IF(U97&gt;10,H97,M97),"")</f>
        <v>20.5</v>
      </c>
      <c r="R97" s="35">
        <f t="shared" ref="R97:R133" si="13">IF(U97&lt;&gt;"",IF(U97&gt;10,K97,P97),"")</f>
        <v>1000</v>
      </c>
      <c r="S97" s="36">
        <v>3135</v>
      </c>
      <c r="T97" s="37">
        <v>0.04</v>
      </c>
      <c r="U97" s="38">
        <v>0</v>
      </c>
      <c r="V97" s="39" t="s">
        <v>56</v>
      </c>
      <c r="W97" s="40">
        <f t="shared" ref="W97:W133" si="14">IF(X97&lt;&gt;"",X97-TIME(0,0,30),"")</f>
        <v>0.55564814814814811</v>
      </c>
      <c r="X97" s="41">
        <v>0.55599537037037039</v>
      </c>
      <c r="Y97" s="42">
        <v>27105.133333333335</v>
      </c>
      <c r="Z97" s="43">
        <v>1014.5246666666665</v>
      </c>
      <c r="AA97" s="43">
        <v>16.765000000000001</v>
      </c>
      <c r="AB97" s="43">
        <v>18.630499999999998</v>
      </c>
      <c r="AC97" s="43">
        <v>2.6617500000000005</v>
      </c>
      <c r="AD97" s="43">
        <v>15.968750000000002</v>
      </c>
      <c r="AE97" s="43">
        <v>186.94133333333326</v>
      </c>
      <c r="AF97" s="43">
        <v>9.7696666666666676</v>
      </c>
      <c r="AG97" s="43">
        <v>1.3309999999999999E-2</v>
      </c>
      <c r="AH97" s="43">
        <v>72.822173333333339</v>
      </c>
      <c r="AI97" s="43">
        <v>7.9237999999999991</v>
      </c>
      <c r="AJ97" s="43">
        <v>2.2645499999999998</v>
      </c>
      <c r="AK97" s="43">
        <v>0.3235466666666667</v>
      </c>
      <c r="AL97" s="44">
        <v>97.496886666666654</v>
      </c>
      <c r="AM97" s="43">
        <v>1.64394</v>
      </c>
      <c r="AN97" s="43">
        <v>3.0079300000000009</v>
      </c>
      <c r="AO97" s="43">
        <v>2.1976400000000003</v>
      </c>
      <c r="AP97" s="42">
        <v>3056.8666666666668</v>
      </c>
      <c r="AQ97" s="45">
        <v>122.42062406073511</v>
      </c>
      <c r="AR97" s="45">
        <v>17.234398188507427</v>
      </c>
      <c r="AS97" s="45">
        <v>1.2247448713916002E-2</v>
      </c>
      <c r="AT97" s="45">
        <v>2.6062259673910199E-2</v>
      </c>
      <c r="AU97" s="45">
        <v>4.0125181275774857E-2</v>
      </c>
      <c r="AV97" s="45">
        <v>5.6650585108218153E-2</v>
      </c>
      <c r="AW97" s="45">
        <v>1.4309720191409843</v>
      </c>
      <c r="AX97" s="45">
        <v>0.1725365195392107</v>
      </c>
      <c r="AY97" s="45">
        <v>5.4772255750516776E-5</v>
      </c>
      <c r="AZ97" s="45">
        <v>1.2256457397070502</v>
      </c>
      <c r="BA97" s="45">
        <v>8.5128677448542203E-2</v>
      </c>
      <c r="BB97" s="45">
        <v>1.0942222871944797E-2</v>
      </c>
      <c r="BC97" s="45">
        <v>5.1777863285739981E-3</v>
      </c>
      <c r="BD97" s="45">
        <v>3.1104714503879371E-2</v>
      </c>
      <c r="BE97" s="45">
        <v>3.0041426569735793E-2</v>
      </c>
      <c r="BF97" s="45">
        <v>1.1294769921791518E-2</v>
      </c>
      <c r="BG97" s="45">
        <v>1.0623091309290223E-2</v>
      </c>
      <c r="BH97" s="45">
        <v>1.9953970017124771</v>
      </c>
      <c r="BI97" s="41">
        <v>0.55599537037037039</v>
      </c>
      <c r="BJ97">
        <v>24</v>
      </c>
      <c r="BK97">
        <v>62</v>
      </c>
      <c r="BL97" s="28">
        <v>1.0057840245242642</v>
      </c>
      <c r="BM97" s="29">
        <v>20.440969700080323</v>
      </c>
      <c r="BN97" s="30">
        <v>1069.8717523333155</v>
      </c>
      <c r="BO97" s="30">
        <v>1069.8717523333155</v>
      </c>
    </row>
    <row r="98" spans="1:67">
      <c r="A98" s="31">
        <v>39844</v>
      </c>
      <c r="B98" s="32">
        <v>3136</v>
      </c>
      <c r="C98" s="33">
        <v>0.55625000000000002</v>
      </c>
      <c r="D98" s="33">
        <v>0.56458333333333333</v>
      </c>
      <c r="E98" s="34">
        <v>7.0000000000000007E-2</v>
      </c>
      <c r="F98" s="32">
        <v>10</v>
      </c>
      <c r="G98" s="32">
        <v>25</v>
      </c>
      <c r="H98" s="32">
        <v>24.9</v>
      </c>
      <c r="I98" s="32">
        <v>455</v>
      </c>
      <c r="J98" s="32">
        <v>62</v>
      </c>
      <c r="K98" s="32">
        <v>900</v>
      </c>
      <c r="L98" s="32">
        <v>25</v>
      </c>
      <c r="M98" s="32">
        <v>25</v>
      </c>
      <c r="N98" s="32">
        <v>472</v>
      </c>
      <c r="O98" s="32">
        <v>62</v>
      </c>
      <c r="P98" s="32">
        <v>1100</v>
      </c>
      <c r="Q98" s="35">
        <f t="shared" si="12"/>
        <v>25</v>
      </c>
      <c r="R98" s="35">
        <f t="shared" si="13"/>
        <v>1100</v>
      </c>
      <c r="S98" s="36">
        <v>3136</v>
      </c>
      <c r="T98" s="37">
        <v>7.0000000000000007E-2</v>
      </c>
      <c r="U98" s="38">
        <v>0</v>
      </c>
      <c r="V98" s="39" t="s">
        <v>56</v>
      </c>
      <c r="W98" s="40">
        <f t="shared" si="14"/>
        <v>0.55798611111111107</v>
      </c>
      <c r="X98" s="41">
        <v>0.55833333333333335</v>
      </c>
      <c r="Y98" s="42">
        <v>26269.966666666667</v>
      </c>
      <c r="Z98" s="43">
        <v>577.38533333333339</v>
      </c>
      <c r="AA98" s="43">
        <v>16.933000000000007</v>
      </c>
      <c r="AB98" s="43">
        <v>23.095450000000003</v>
      </c>
      <c r="AC98" s="43">
        <v>5.9524500000000007</v>
      </c>
      <c r="AD98" s="43">
        <v>17.143000000000004</v>
      </c>
      <c r="AE98" s="43">
        <v>68.623333333333306</v>
      </c>
      <c r="AF98" s="43">
        <v>9.4163333333333341</v>
      </c>
      <c r="AG98" s="43">
        <v>1.2643333333333331E-2</v>
      </c>
      <c r="AH98" s="43">
        <v>43.617640000000002</v>
      </c>
      <c r="AI98" s="43">
        <v>3.0578799999999999</v>
      </c>
      <c r="AJ98" s="43">
        <v>2.9512866666666668</v>
      </c>
      <c r="AK98" s="43">
        <v>0.76063666666666641</v>
      </c>
      <c r="AL98" s="44">
        <v>98.669553333333326</v>
      </c>
      <c r="AM98" s="43">
        <v>1.6661199999999998</v>
      </c>
      <c r="AN98" s="43">
        <v>2.9050100000000003</v>
      </c>
      <c r="AO98" s="43">
        <v>2.8640966666666667</v>
      </c>
      <c r="AP98" s="42">
        <v>3118</v>
      </c>
      <c r="AQ98" s="45">
        <v>87.734113733833411</v>
      </c>
      <c r="AR98" s="45">
        <v>2.08571782620306</v>
      </c>
      <c r="AS98" s="45">
        <v>1.0221680811915528E-2</v>
      </c>
      <c r="AT98" s="45">
        <v>3.6962317717297792E-2</v>
      </c>
      <c r="AU98" s="45">
        <v>1.3324433092682874E-2</v>
      </c>
      <c r="AV98" s="45">
        <v>2.816545940417578E-2</v>
      </c>
      <c r="AW98" s="45">
        <v>0.56905446884135558</v>
      </c>
      <c r="AX98" s="45">
        <v>7.6179612320707704E-2</v>
      </c>
      <c r="AY98" s="45">
        <v>5.6832077715593212E-5</v>
      </c>
      <c r="AZ98" s="45">
        <v>0.21557880805684437</v>
      </c>
      <c r="BA98" s="45">
        <v>2.6639087174999864E-2</v>
      </c>
      <c r="BB98" s="45">
        <v>1.0400820038403927E-2</v>
      </c>
      <c r="BC98" s="45">
        <v>2.6024502159382053E-3</v>
      </c>
      <c r="BD98" s="45">
        <v>5.2513205783027731E-3</v>
      </c>
      <c r="BE98" s="45">
        <v>1.4687747650149852E-2</v>
      </c>
      <c r="BF98" s="45">
        <v>7.9414386779639735E-3</v>
      </c>
      <c r="BG98" s="45">
        <v>1.009993114805257E-2</v>
      </c>
      <c r="BH98" s="45">
        <v>0.26261286571944509</v>
      </c>
      <c r="BI98" s="41">
        <v>0.55833333333333335</v>
      </c>
      <c r="BJ98">
        <v>24</v>
      </c>
      <c r="BK98">
        <v>62</v>
      </c>
      <c r="BL98" s="28">
        <v>1.0057840245242642</v>
      </c>
      <c r="BM98" s="29">
        <v>24.928011829366248</v>
      </c>
      <c r="BN98" s="30">
        <v>1176.858927566647</v>
      </c>
      <c r="BO98" s="30">
        <v>1176.858927566647</v>
      </c>
    </row>
    <row r="99" spans="1:67">
      <c r="A99" s="31">
        <v>39844</v>
      </c>
      <c r="B99" s="32">
        <v>3137</v>
      </c>
      <c r="C99" s="33">
        <v>0.56527777777777777</v>
      </c>
      <c r="D99" s="33">
        <v>0.57430555555555551</v>
      </c>
      <c r="E99" s="34">
        <v>0.3</v>
      </c>
      <c r="F99" s="32">
        <v>10</v>
      </c>
      <c r="G99" s="32">
        <v>52.5</v>
      </c>
      <c r="H99" s="32">
        <v>52.5</v>
      </c>
      <c r="I99" s="32">
        <v>522</v>
      </c>
      <c r="J99" s="32">
        <v>81</v>
      </c>
      <c r="K99" s="32">
        <v>2500</v>
      </c>
      <c r="L99" s="32">
        <v>52.5</v>
      </c>
      <c r="M99" s="32">
        <v>52.5</v>
      </c>
      <c r="N99" s="32">
        <v>503</v>
      </c>
      <c r="O99" s="32">
        <v>81</v>
      </c>
      <c r="P99" s="32">
        <v>2600</v>
      </c>
      <c r="Q99" s="35">
        <f t="shared" si="12"/>
        <v>52.5</v>
      </c>
      <c r="R99" s="35">
        <f t="shared" si="13"/>
        <v>2600</v>
      </c>
      <c r="S99" s="36">
        <v>3137</v>
      </c>
      <c r="T99" s="37">
        <v>0.3</v>
      </c>
      <c r="U99" s="38">
        <v>0</v>
      </c>
      <c r="V99" s="39" t="s">
        <v>56</v>
      </c>
      <c r="W99" s="40">
        <f t="shared" si="14"/>
        <v>0.57346064814814812</v>
      </c>
      <c r="X99" s="41">
        <v>0.5738078703703704</v>
      </c>
      <c r="Y99" s="42">
        <v>26388.066666666666</v>
      </c>
      <c r="Z99" s="43">
        <v>85.798999999999992</v>
      </c>
      <c r="AA99" s="43">
        <v>16.963333333333335</v>
      </c>
      <c r="AB99" s="43">
        <v>54.995850000000019</v>
      </c>
      <c r="AC99" s="43">
        <v>44.324349999999988</v>
      </c>
      <c r="AD99" s="43">
        <v>10.671499999999998</v>
      </c>
      <c r="AE99" s="43">
        <v>5.3539999999999992</v>
      </c>
      <c r="AF99" s="43">
        <v>9.9336666666666691</v>
      </c>
      <c r="AG99" s="43">
        <v>1.2423333333333338E-2</v>
      </c>
      <c r="AH99" s="43">
        <v>6.5903000000000009</v>
      </c>
      <c r="AI99" s="43">
        <v>0.24252333333333331</v>
      </c>
      <c r="AJ99" s="43">
        <v>7.1436533333333347</v>
      </c>
      <c r="AK99" s="43">
        <v>5.757483333333334</v>
      </c>
      <c r="AL99" s="44">
        <v>99.820933333333343</v>
      </c>
      <c r="AM99" s="43">
        <v>1.787056666666667</v>
      </c>
      <c r="AN99" s="43">
        <v>2.8777200000000009</v>
      </c>
      <c r="AO99" s="43">
        <v>6.9326100000000022</v>
      </c>
      <c r="AP99" s="42">
        <v>3184.6666666666665</v>
      </c>
      <c r="AQ99" s="45">
        <v>121.83367218507178</v>
      </c>
      <c r="AR99" s="45">
        <v>0.44223842843943445</v>
      </c>
      <c r="AS99" s="45">
        <v>6.0647843486306271E-3</v>
      </c>
      <c r="AT99" s="45">
        <v>1.7253260561413391E-2</v>
      </c>
      <c r="AU99" s="45">
        <v>3.8553176442324789E-2</v>
      </c>
      <c r="AV99" s="45">
        <v>2.6352386530674583E-2</v>
      </c>
      <c r="AW99" s="45">
        <v>6.9856996786291967E-2</v>
      </c>
      <c r="AX99" s="45">
        <v>0.13576052276053524</v>
      </c>
      <c r="AY99" s="45">
        <v>6.7891055392436451E-5</v>
      </c>
      <c r="AZ99" s="45">
        <v>4.6726607645633342E-2</v>
      </c>
      <c r="BA99" s="45">
        <v>3.3287341834949552E-3</v>
      </c>
      <c r="BB99" s="45">
        <v>3.2443210153396872E-2</v>
      </c>
      <c r="BC99" s="45">
        <v>2.673337167136872E-2</v>
      </c>
      <c r="BD99" s="45">
        <v>1.2109652272512968E-3</v>
      </c>
      <c r="BE99" s="45">
        <v>2.5797710180841871E-2</v>
      </c>
      <c r="BF99" s="45">
        <v>1.1030815770001987E-2</v>
      </c>
      <c r="BG99" s="45">
        <v>3.1476749492612741E-2</v>
      </c>
      <c r="BH99" s="45">
        <v>0.47946330148538402</v>
      </c>
      <c r="BI99" s="41">
        <v>0.5738078703703704</v>
      </c>
      <c r="BJ99">
        <v>24</v>
      </c>
      <c r="BK99">
        <v>65</v>
      </c>
      <c r="BL99" s="28">
        <v>1.0115680490485282</v>
      </c>
      <c r="BM99" s="29">
        <v>52.198948145977596</v>
      </c>
      <c r="BN99" s="30">
        <v>2773.702537901936</v>
      </c>
      <c r="BO99" s="30">
        <v>2773.702537901936</v>
      </c>
    </row>
    <row r="100" spans="1:67">
      <c r="A100" s="31">
        <v>39844</v>
      </c>
      <c r="B100" s="32">
        <v>3138</v>
      </c>
      <c r="C100" s="33">
        <v>0.57499999999999996</v>
      </c>
      <c r="D100" s="33">
        <v>0.58125000000000004</v>
      </c>
      <c r="E100" s="34">
        <v>0.45</v>
      </c>
      <c r="F100" s="32">
        <v>10</v>
      </c>
      <c r="G100" s="32">
        <v>63.2</v>
      </c>
      <c r="H100" s="32">
        <v>63.5</v>
      </c>
      <c r="I100" s="32">
        <v>572</v>
      </c>
      <c r="J100" s="32">
        <v>87</v>
      </c>
      <c r="K100" s="32">
        <v>3500</v>
      </c>
      <c r="L100" s="32">
        <v>63.2</v>
      </c>
      <c r="M100" s="32">
        <v>63.5</v>
      </c>
      <c r="N100" s="32">
        <v>556</v>
      </c>
      <c r="O100" s="32">
        <v>87</v>
      </c>
      <c r="P100" s="32">
        <v>3500</v>
      </c>
      <c r="Q100" s="35">
        <f t="shared" si="12"/>
        <v>63.5</v>
      </c>
      <c r="R100" s="35">
        <f t="shared" si="13"/>
        <v>3500</v>
      </c>
      <c r="S100" s="36">
        <v>3138</v>
      </c>
      <c r="T100" s="37">
        <v>0.45</v>
      </c>
      <c r="U100" s="38">
        <v>0</v>
      </c>
      <c r="V100" s="39" t="s">
        <v>56</v>
      </c>
      <c r="W100" s="40">
        <f t="shared" si="14"/>
        <v>0.57668981481481474</v>
      </c>
      <c r="X100" s="41">
        <v>0.57703703703703701</v>
      </c>
      <c r="Y100" s="42">
        <v>29958.833333333332</v>
      </c>
      <c r="Z100" s="43">
        <v>46.104333333333329</v>
      </c>
      <c r="AA100" s="43">
        <v>16.481333333333332</v>
      </c>
      <c r="AB100" s="43">
        <v>79.293200000000027</v>
      </c>
      <c r="AC100" s="43">
        <v>67.546150000000026</v>
      </c>
      <c r="AD100" s="43">
        <v>11.747050000000002</v>
      </c>
      <c r="AE100" s="43">
        <v>4.2873333333333346</v>
      </c>
      <c r="AF100" s="43">
        <v>12.031333333333333</v>
      </c>
      <c r="AG100" s="43">
        <v>1.4100000000000003E-2</v>
      </c>
      <c r="AH100" s="43">
        <v>3.1202766666666664</v>
      </c>
      <c r="AI100" s="43">
        <v>0.17166333333333336</v>
      </c>
      <c r="AJ100" s="43">
        <v>9.1049566666666681</v>
      </c>
      <c r="AK100" s="43">
        <v>7.7560833333333319</v>
      </c>
      <c r="AL100" s="44">
        <v>99.909536666666654</v>
      </c>
      <c r="AM100" s="43">
        <v>1.9134333333333333</v>
      </c>
      <c r="AN100" s="43">
        <v>3.1966533333333325</v>
      </c>
      <c r="AO100" s="43">
        <v>8.8359933333333345</v>
      </c>
      <c r="AP100" s="42">
        <v>3185.8</v>
      </c>
      <c r="AQ100" s="45">
        <v>125.61739483487675</v>
      </c>
      <c r="AR100" s="45">
        <v>0.34613813600311932</v>
      </c>
      <c r="AS100" s="45">
        <v>1.73668994182123E-2</v>
      </c>
      <c r="AT100" s="45">
        <v>0.15642055381302147</v>
      </c>
      <c r="AU100" s="45">
        <v>0.15814998064909999</v>
      </c>
      <c r="AV100" s="45">
        <v>2.6546429722930226E-2</v>
      </c>
      <c r="AW100" s="45">
        <v>9.0741517446525033E-2</v>
      </c>
      <c r="AX100" s="45">
        <v>7.3095748889707282E-2</v>
      </c>
      <c r="AY100" s="45">
        <v>7.4278135270820853E-5</v>
      </c>
      <c r="AZ100" s="45">
        <v>2.9400008014699022E-2</v>
      </c>
      <c r="BA100" s="45">
        <v>3.474486648594921E-3</v>
      </c>
      <c r="BB100" s="45">
        <v>2.9217362378692081E-2</v>
      </c>
      <c r="BC100" s="45">
        <v>2.3330785985745124E-2</v>
      </c>
      <c r="BD100" s="45">
        <v>8.5196864655211733E-4</v>
      </c>
      <c r="BE100" s="45">
        <v>1.426571325635855E-2</v>
      </c>
      <c r="BF100" s="45">
        <v>1.1301929445692107E-2</v>
      </c>
      <c r="BG100" s="45">
        <v>2.8363513878577037E-2</v>
      </c>
      <c r="BH100" s="45">
        <v>0.40683810217248617</v>
      </c>
      <c r="BI100" s="41">
        <v>0.57703703703703701</v>
      </c>
      <c r="BJ100">
        <v>24</v>
      </c>
      <c r="BK100">
        <v>65</v>
      </c>
      <c r="BL100" s="28">
        <v>1.0115680490485282</v>
      </c>
      <c r="BM100" s="29">
        <v>63.135870614658614</v>
      </c>
      <c r="BN100" s="30">
        <v>3733.8303394833756</v>
      </c>
      <c r="BO100" s="30">
        <v>3733.8303394833756</v>
      </c>
    </row>
    <row r="101" spans="1:67">
      <c r="A101" s="31">
        <v>39844</v>
      </c>
      <c r="B101" s="32">
        <v>3139</v>
      </c>
      <c r="C101" s="33">
        <v>0.58194444444444449</v>
      </c>
      <c r="D101" s="33">
        <v>0.58888888888888891</v>
      </c>
      <c r="E101" s="34">
        <v>0.65</v>
      </c>
      <c r="F101" s="32">
        <v>10</v>
      </c>
      <c r="G101" s="32">
        <v>74.099999999999994</v>
      </c>
      <c r="H101" s="32">
        <v>74</v>
      </c>
      <c r="I101" s="32">
        <v>640</v>
      </c>
      <c r="J101" s="32">
        <v>91</v>
      </c>
      <c r="K101" s="32">
        <v>4700</v>
      </c>
      <c r="L101" s="32">
        <v>74.099999999999994</v>
      </c>
      <c r="M101" s="32">
        <v>74</v>
      </c>
      <c r="N101" s="32">
        <v>632</v>
      </c>
      <c r="O101" s="32">
        <v>91</v>
      </c>
      <c r="P101" s="32">
        <v>4800</v>
      </c>
      <c r="Q101" s="35">
        <f t="shared" si="12"/>
        <v>74</v>
      </c>
      <c r="R101" s="35">
        <f t="shared" si="13"/>
        <v>4800</v>
      </c>
      <c r="S101" s="36">
        <v>3139</v>
      </c>
      <c r="T101" s="37">
        <v>0.65</v>
      </c>
      <c r="U101" s="38">
        <v>0</v>
      </c>
      <c r="V101" s="39" t="s">
        <v>56</v>
      </c>
      <c r="W101" s="40">
        <f t="shared" si="14"/>
        <v>0.58780092592592592</v>
      </c>
      <c r="X101" s="41">
        <v>0.5881481481481482</v>
      </c>
      <c r="Y101" s="42">
        <v>34613.966666666667</v>
      </c>
      <c r="Z101" s="43">
        <v>30.009</v>
      </c>
      <c r="AA101" s="43">
        <v>15.847333333333333</v>
      </c>
      <c r="AB101" s="43">
        <v>111.75499999999994</v>
      </c>
      <c r="AC101" s="43">
        <v>98.39024999999998</v>
      </c>
      <c r="AD101" s="43">
        <v>13.364749999999999</v>
      </c>
      <c r="AE101" s="43">
        <v>3.5923333333333338</v>
      </c>
      <c r="AF101" s="43">
        <v>14.004666666666667</v>
      </c>
      <c r="AG101" s="43">
        <v>1.6263333333333328E-2</v>
      </c>
      <c r="AH101" s="43">
        <v>1.75647</v>
      </c>
      <c r="AI101" s="43">
        <v>0.12494</v>
      </c>
      <c r="AJ101" s="43">
        <v>11.146366666666665</v>
      </c>
      <c r="AK101" s="43">
        <v>9.8133900000000001</v>
      </c>
      <c r="AL101" s="44">
        <v>99.946236666666664</v>
      </c>
      <c r="AM101" s="43">
        <v>1.934643333333333</v>
      </c>
      <c r="AN101" s="43">
        <v>3.6124200000000011</v>
      </c>
      <c r="AO101" s="43">
        <v>10.81709</v>
      </c>
      <c r="AP101" s="42">
        <v>3183</v>
      </c>
      <c r="AQ101" s="45">
        <v>111.04130431684129</v>
      </c>
      <c r="AR101" s="45">
        <v>0.23105977730829133</v>
      </c>
      <c r="AS101" s="45">
        <v>1.5521583045226892E-2</v>
      </c>
      <c r="AT101" s="45">
        <v>0.22288082481219601</v>
      </c>
      <c r="AU101" s="45">
        <v>0.23892423232711976</v>
      </c>
      <c r="AV101" s="45">
        <v>7.4557054061603165E-2</v>
      </c>
      <c r="AW101" s="45">
        <v>6.8565766733968747E-2</v>
      </c>
      <c r="AX101" s="45">
        <v>0.18043497889599161</v>
      </c>
      <c r="AY101" s="45">
        <v>7.1839540228414074E-5</v>
      </c>
      <c r="AZ101" s="45">
        <v>1.1332381129708156E-2</v>
      </c>
      <c r="BA101" s="45">
        <v>2.2980651531834032E-3</v>
      </c>
      <c r="BB101" s="45">
        <v>3.9119519189391654E-2</v>
      </c>
      <c r="BC101" s="45">
        <v>3.892230412784798E-2</v>
      </c>
      <c r="BD101" s="45">
        <v>4.2465672411148115E-4</v>
      </c>
      <c r="BE101" s="45">
        <v>2.4332236079811446E-2</v>
      </c>
      <c r="BF101" s="45">
        <v>9.9191351124637006E-3</v>
      </c>
      <c r="BG101" s="45">
        <v>3.7965096038879861E-2</v>
      </c>
      <c r="BH101" s="45">
        <v>0</v>
      </c>
      <c r="BI101" s="41">
        <v>0.5881481481481482</v>
      </c>
      <c r="BJ101">
        <v>24</v>
      </c>
      <c r="BK101">
        <v>66</v>
      </c>
      <c r="BL101" s="28">
        <v>1.013496057223283</v>
      </c>
      <c r="BM101" s="29">
        <v>73.505644183455814</v>
      </c>
      <c r="BN101" s="30">
        <v>5115.8086660565468</v>
      </c>
      <c r="BO101" s="30">
        <v>5115.8086660565468</v>
      </c>
    </row>
    <row r="102" spans="1:67">
      <c r="A102" s="31">
        <v>39844</v>
      </c>
      <c r="B102" s="32">
        <v>3140</v>
      </c>
      <c r="C102" s="33">
        <v>0.58958333333333335</v>
      </c>
      <c r="D102" s="33">
        <v>0.59722222222222221</v>
      </c>
      <c r="E102" s="34">
        <v>0.85</v>
      </c>
      <c r="F102" s="32">
        <v>10</v>
      </c>
      <c r="G102" s="32">
        <v>82.7</v>
      </c>
      <c r="H102" s="32">
        <v>82.5</v>
      </c>
      <c r="I102" s="32">
        <v>719</v>
      </c>
      <c r="J102" s="32">
        <v>96</v>
      </c>
      <c r="K102" s="32">
        <v>6100</v>
      </c>
      <c r="L102" s="32">
        <v>82.7</v>
      </c>
      <c r="M102" s="32">
        <v>82.5</v>
      </c>
      <c r="N102" s="32">
        <v>723</v>
      </c>
      <c r="O102" s="32">
        <v>96</v>
      </c>
      <c r="P102" s="32">
        <v>6100</v>
      </c>
      <c r="Q102" s="35">
        <f t="shared" si="12"/>
        <v>82.5</v>
      </c>
      <c r="R102" s="35">
        <f t="shared" si="13"/>
        <v>6100</v>
      </c>
      <c r="S102" s="36">
        <v>3140</v>
      </c>
      <c r="T102" s="37">
        <v>0.85</v>
      </c>
      <c r="U102" s="38">
        <v>0</v>
      </c>
      <c r="V102" s="39" t="s">
        <v>56</v>
      </c>
      <c r="W102" s="40">
        <f t="shared" si="14"/>
        <v>0.59057870370370369</v>
      </c>
      <c r="X102" s="41">
        <v>0.59092592592592597</v>
      </c>
      <c r="Y102" s="42">
        <v>39428.033333333333</v>
      </c>
      <c r="Z102" s="43">
        <v>32.865666666666669</v>
      </c>
      <c r="AA102" s="43">
        <v>15.162000000000001</v>
      </c>
      <c r="AB102" s="43">
        <v>133.61600000000001</v>
      </c>
      <c r="AC102" s="43">
        <v>118.39799999999998</v>
      </c>
      <c r="AD102" s="43">
        <v>15.218000000000002</v>
      </c>
      <c r="AE102" s="43">
        <v>12.570666666666671</v>
      </c>
      <c r="AF102" s="43">
        <v>15.947000000000001</v>
      </c>
      <c r="AG102" s="43">
        <v>1.8503333333333333E-2</v>
      </c>
      <c r="AH102" s="43">
        <v>1.68665</v>
      </c>
      <c r="AI102" s="43">
        <v>0.38500333333333336</v>
      </c>
      <c r="AJ102" s="43">
        <v>11.735913333333334</v>
      </c>
      <c r="AK102" s="43">
        <v>10.399246666666668</v>
      </c>
      <c r="AL102" s="44">
        <v>99.921873333333309</v>
      </c>
      <c r="AM102" s="43">
        <v>1.9400666666666664</v>
      </c>
      <c r="AN102" s="43">
        <v>4.0393766666666666</v>
      </c>
      <c r="AO102" s="43">
        <v>11.389216666666668</v>
      </c>
      <c r="AP102" s="42">
        <v>3179</v>
      </c>
      <c r="AQ102" s="45">
        <v>181.16814124540878</v>
      </c>
      <c r="AR102" s="45">
        <v>0.33573063231009248</v>
      </c>
      <c r="AS102" s="45">
        <v>2.265178686717368E-2</v>
      </c>
      <c r="AT102" s="45">
        <v>1.3986295016051173</v>
      </c>
      <c r="AU102" s="45">
        <v>1.2613871674510466</v>
      </c>
      <c r="AV102" s="45">
        <v>0.14573594449258234</v>
      </c>
      <c r="AW102" s="45">
        <v>0.44648769789066306</v>
      </c>
      <c r="AX102" s="45">
        <v>0.25843227619481934</v>
      </c>
      <c r="AY102" s="45">
        <v>9.278574999588457E-5</v>
      </c>
      <c r="AZ102" s="45">
        <v>1.6682610190213661E-2</v>
      </c>
      <c r="BA102" s="45">
        <v>1.3055860973031479E-2</v>
      </c>
      <c r="BB102" s="45">
        <v>0.1069905562488427</v>
      </c>
      <c r="BC102" s="45">
        <v>9.6190929866104155E-2</v>
      </c>
      <c r="BD102" s="45">
        <v>1.5323935150798665E-3</v>
      </c>
      <c r="BE102" s="45">
        <v>3.0974887863572959E-2</v>
      </c>
      <c r="BF102" s="45">
        <v>1.601289745978136E-2</v>
      </c>
      <c r="BG102" s="45">
        <v>0.10382667281823944</v>
      </c>
      <c r="BH102" s="45">
        <v>0</v>
      </c>
      <c r="BI102" s="41">
        <v>0.59092592592592597</v>
      </c>
      <c r="BJ102">
        <v>24</v>
      </c>
      <c r="BK102">
        <v>66</v>
      </c>
      <c r="BL102" s="28">
        <v>1.013496057223283</v>
      </c>
      <c r="BM102" s="29">
        <v>81.948860069393319</v>
      </c>
      <c r="BN102" s="30">
        <v>6501.3401797801944</v>
      </c>
      <c r="BO102" s="30">
        <v>6501.3401797801944</v>
      </c>
    </row>
    <row r="103" spans="1:67">
      <c r="A103" s="31">
        <v>39844</v>
      </c>
      <c r="B103" s="32">
        <v>3142</v>
      </c>
      <c r="C103" s="33">
        <v>0.6</v>
      </c>
      <c r="D103" s="33">
        <v>0.6069444444444444</v>
      </c>
      <c r="E103" s="34">
        <v>0.04</v>
      </c>
      <c r="F103" s="32">
        <v>10</v>
      </c>
      <c r="G103" s="32">
        <v>21</v>
      </c>
      <c r="H103" s="32">
        <v>21</v>
      </c>
      <c r="I103" s="32">
        <v>457</v>
      </c>
      <c r="J103" s="32">
        <v>58</v>
      </c>
      <c r="K103" s="32">
        <v>800</v>
      </c>
      <c r="L103" s="32">
        <v>21</v>
      </c>
      <c r="M103" s="32">
        <v>20.2</v>
      </c>
      <c r="N103" s="32">
        <v>475</v>
      </c>
      <c r="O103" s="32">
        <v>58</v>
      </c>
      <c r="P103" s="32">
        <v>1000</v>
      </c>
      <c r="Q103" s="35">
        <f t="shared" si="12"/>
        <v>20.2</v>
      </c>
      <c r="R103" s="35">
        <f t="shared" si="13"/>
        <v>1000</v>
      </c>
      <c r="S103" s="36">
        <v>3142</v>
      </c>
      <c r="T103" s="37">
        <v>0.04</v>
      </c>
      <c r="U103" s="38">
        <v>0</v>
      </c>
      <c r="V103" s="39" t="s">
        <v>56</v>
      </c>
      <c r="W103" s="40">
        <f t="shared" si="14"/>
        <v>0.6072453703703703</v>
      </c>
      <c r="X103" s="41">
        <v>0.60759259259259257</v>
      </c>
      <c r="Y103" s="42">
        <v>26454.733333333334</v>
      </c>
      <c r="Z103" s="43">
        <v>1020.3233333333335</v>
      </c>
      <c r="AA103" s="43">
        <v>16.838333333333331</v>
      </c>
      <c r="AB103" s="43">
        <v>18.080649999999999</v>
      </c>
      <c r="AC103" s="43">
        <v>2.8675500000000014</v>
      </c>
      <c r="AD103" s="43">
        <v>15.213099999999994</v>
      </c>
      <c r="AE103" s="43">
        <v>186.86133333333333</v>
      </c>
      <c r="AF103" s="43">
        <v>9.839000000000004</v>
      </c>
      <c r="AG103" s="43">
        <v>1.3006666666666672E-2</v>
      </c>
      <c r="AH103" s="43">
        <v>74.963533333333331</v>
      </c>
      <c r="AI103" s="43">
        <v>8.102153333333332</v>
      </c>
      <c r="AJ103" s="43">
        <v>2.2481566666666666</v>
      </c>
      <c r="AK103" s="43">
        <v>0.35655999999999999</v>
      </c>
      <c r="AL103" s="44">
        <v>97.428750000000008</v>
      </c>
      <c r="AM103" s="43">
        <v>1.6935966666666669</v>
      </c>
      <c r="AN103" s="43">
        <v>2.9496866666666661</v>
      </c>
      <c r="AO103" s="43">
        <v>2.1817499999999996</v>
      </c>
      <c r="AP103" s="42">
        <v>3053.9333333333334</v>
      </c>
      <c r="AQ103" s="45">
        <v>98.007013588734011</v>
      </c>
      <c r="AR103" s="45">
        <v>26.752603654570802</v>
      </c>
      <c r="AS103" s="45">
        <v>1.1472105098991863E-2</v>
      </c>
      <c r="AT103" s="45">
        <v>1.3919813464862466E-2</v>
      </c>
      <c r="AU103" s="45">
        <v>3.6617865905159974E-2</v>
      </c>
      <c r="AV103" s="45">
        <v>2.9277330290952461E-2</v>
      </c>
      <c r="AW103" s="45">
        <v>2.2019235060347739</v>
      </c>
      <c r="AX103" s="45">
        <v>0.10343580384548239</v>
      </c>
      <c r="AY103" s="45">
        <v>5.8329228098567598E-5</v>
      </c>
      <c r="AZ103" s="45">
        <v>1.9054984387898168</v>
      </c>
      <c r="BA103" s="45">
        <v>0.10428659362170713</v>
      </c>
      <c r="BB103" s="45">
        <v>8.0718191486068448E-3</v>
      </c>
      <c r="BC103" s="45">
        <v>4.5834484834019898E-3</v>
      </c>
      <c r="BD103" s="45">
        <v>4.7065638318680769E-2</v>
      </c>
      <c r="BE103" s="45">
        <v>1.901036891900788E-2</v>
      </c>
      <c r="BF103" s="45">
        <v>9.2922931854132803E-3</v>
      </c>
      <c r="BG103" s="45">
        <v>7.8421386069767052E-3</v>
      </c>
      <c r="BH103" s="45">
        <v>3.1065374153416729</v>
      </c>
      <c r="BI103" s="41">
        <v>0.60759259259259257</v>
      </c>
      <c r="BJ103">
        <v>23</v>
      </c>
      <c r="BK103">
        <v>67</v>
      </c>
      <c r="BL103" s="28">
        <v>1.0154240653980375</v>
      </c>
      <c r="BM103" s="29">
        <v>20.045996190728793</v>
      </c>
      <c r="BN103" s="30">
        <v>1064.7811685042702</v>
      </c>
      <c r="BO103" s="30">
        <v>1064.7811685042702</v>
      </c>
    </row>
    <row r="104" spans="1:67">
      <c r="A104" s="31">
        <v>39844</v>
      </c>
      <c r="B104" s="32">
        <v>3143</v>
      </c>
      <c r="C104" s="33">
        <v>0.60833333333333328</v>
      </c>
      <c r="D104" s="33">
        <v>0.6118055555555556</v>
      </c>
      <c r="E104" s="34">
        <v>7.0000000000000007E-2</v>
      </c>
      <c r="F104" s="32">
        <v>10</v>
      </c>
      <c r="G104" s="32">
        <v>25</v>
      </c>
      <c r="H104" s="32">
        <v>25</v>
      </c>
      <c r="I104" s="32">
        <v>449</v>
      </c>
      <c r="J104" s="32">
        <v>62</v>
      </c>
      <c r="K104" s="32">
        <v>1000</v>
      </c>
      <c r="L104" s="32">
        <v>25</v>
      </c>
      <c r="M104" s="32">
        <v>25</v>
      </c>
      <c r="N104" s="32">
        <v>468</v>
      </c>
      <c r="O104" s="32">
        <v>62</v>
      </c>
      <c r="P104" s="32">
        <v>1100</v>
      </c>
      <c r="Q104" s="35">
        <f t="shared" si="12"/>
        <v>25</v>
      </c>
      <c r="R104" s="35">
        <f t="shared" si="13"/>
        <v>1100</v>
      </c>
      <c r="S104" s="36">
        <v>3143</v>
      </c>
      <c r="T104" s="37">
        <v>7.0000000000000007E-2</v>
      </c>
      <c r="U104" s="38">
        <v>0</v>
      </c>
      <c r="V104" s="39" t="s">
        <v>56</v>
      </c>
      <c r="W104" s="40">
        <f t="shared" si="14"/>
        <v>0.60965277777777771</v>
      </c>
      <c r="X104" s="41">
        <v>0.61</v>
      </c>
      <c r="Y104" s="42">
        <v>25492.5</v>
      </c>
      <c r="Z104" s="43">
        <v>569.63233333333324</v>
      </c>
      <c r="AA104" s="43">
        <v>17.045000000000002</v>
      </c>
      <c r="AB104" s="43">
        <v>22.380750000000003</v>
      </c>
      <c r="AC104" s="43">
        <v>5.9727500000000004</v>
      </c>
      <c r="AD104" s="43">
        <v>16.407999999999998</v>
      </c>
      <c r="AE104" s="43">
        <v>66.930333333333323</v>
      </c>
      <c r="AF104" s="43">
        <v>9.2920000000000016</v>
      </c>
      <c r="AG104" s="43">
        <v>1.2286666666666661E-2</v>
      </c>
      <c r="AH104" s="43">
        <v>44.344020000000008</v>
      </c>
      <c r="AI104" s="43">
        <v>3.0711066666666667</v>
      </c>
      <c r="AJ104" s="43">
        <v>2.9450233333333324</v>
      </c>
      <c r="AK104" s="43">
        <v>0.78594333333333333</v>
      </c>
      <c r="AL104" s="44">
        <v>98.651166666666697</v>
      </c>
      <c r="AM104" s="43">
        <v>1.6930433333333335</v>
      </c>
      <c r="AN104" s="43">
        <v>2.8340400000000003</v>
      </c>
      <c r="AO104" s="43">
        <v>2.8580299999999998</v>
      </c>
      <c r="AP104" s="42">
        <v>3118.1</v>
      </c>
      <c r="AQ104" s="45">
        <v>106.59163129471735</v>
      </c>
      <c r="AR104" s="45">
        <v>3.8927578056295631</v>
      </c>
      <c r="AS104" s="45">
        <v>1.592005891515642E-2</v>
      </c>
      <c r="AT104" s="45">
        <v>2.0215967570897414E-2</v>
      </c>
      <c r="AU104" s="45">
        <v>2.4366012932092493E-2</v>
      </c>
      <c r="AV104" s="45">
        <v>1.835990759499016E-2</v>
      </c>
      <c r="AW104" s="45">
        <v>0.77769102690910474</v>
      </c>
      <c r="AX104" s="45">
        <v>0.10313700295853231</v>
      </c>
      <c r="AY104" s="45">
        <v>5.7134646372336465E-5</v>
      </c>
      <c r="AZ104" s="45">
        <v>0.31243352992258033</v>
      </c>
      <c r="BA104" s="45">
        <v>3.3734673999981923E-2</v>
      </c>
      <c r="BB104" s="45">
        <v>1.2606038053341722E-2</v>
      </c>
      <c r="BC104" s="45">
        <v>5.2996866096892423E-3</v>
      </c>
      <c r="BD104" s="45">
        <v>7.8254374487535215E-3</v>
      </c>
      <c r="BE104" s="45">
        <v>2.1669121257954931E-2</v>
      </c>
      <c r="BF104" s="45">
        <v>9.7139643528415254E-3</v>
      </c>
      <c r="BG104" s="45">
        <v>1.2240243123571432E-2</v>
      </c>
      <c r="BH104" s="45">
        <v>0.40257789993644894</v>
      </c>
      <c r="BI104" s="41">
        <v>0.61</v>
      </c>
      <c r="BJ104">
        <v>23</v>
      </c>
      <c r="BK104">
        <v>67</v>
      </c>
      <c r="BL104" s="28">
        <v>1.0154240653980375</v>
      </c>
      <c r="BM104" s="29">
        <v>24.8094012261495</v>
      </c>
      <c r="BN104" s="30">
        <v>1171.2592853546973</v>
      </c>
      <c r="BO104" s="30">
        <v>1171.2592853546973</v>
      </c>
    </row>
    <row r="105" spans="1:67">
      <c r="A105" s="31">
        <v>39844</v>
      </c>
      <c r="B105" s="32">
        <v>3144</v>
      </c>
      <c r="C105" s="33">
        <v>0.61250000000000004</v>
      </c>
      <c r="D105" s="33">
        <v>0.61458333333333337</v>
      </c>
      <c r="E105" s="34">
        <v>0.3</v>
      </c>
      <c r="F105" s="32">
        <v>3</v>
      </c>
      <c r="G105" s="32">
        <v>52.5</v>
      </c>
      <c r="H105" s="32">
        <v>53</v>
      </c>
      <c r="I105" s="32">
        <v>514</v>
      </c>
      <c r="J105" s="32">
        <v>81</v>
      </c>
      <c r="K105" s="32">
        <v>2400</v>
      </c>
      <c r="L105" s="32">
        <v>52.5</v>
      </c>
      <c r="M105" s="32">
        <v>53</v>
      </c>
      <c r="N105" s="32">
        <v>495</v>
      </c>
      <c r="O105" s="32">
        <v>81</v>
      </c>
      <c r="P105" s="32">
        <v>2600</v>
      </c>
      <c r="Q105" s="35">
        <f t="shared" si="12"/>
        <v>53</v>
      </c>
      <c r="R105" s="35">
        <f t="shared" si="13"/>
        <v>2600</v>
      </c>
      <c r="S105" s="36">
        <v>3144</v>
      </c>
      <c r="T105" s="37">
        <v>0.3</v>
      </c>
      <c r="U105" s="38">
        <v>0</v>
      </c>
      <c r="V105" s="39" t="s">
        <v>56</v>
      </c>
      <c r="W105" s="40">
        <f t="shared" si="14"/>
        <v>0.6141550925925926</v>
      </c>
      <c r="X105" s="41">
        <v>0.61450231481481488</v>
      </c>
      <c r="Y105" s="42">
        <v>26641.133333333335</v>
      </c>
      <c r="Z105" s="43">
        <v>74.872666666666674</v>
      </c>
      <c r="AA105" s="43">
        <v>16.937000000000001</v>
      </c>
      <c r="AB105" s="43">
        <v>55.251349999999995</v>
      </c>
      <c r="AC105" s="43">
        <v>44.892400000000002</v>
      </c>
      <c r="AD105" s="43">
        <v>10.358950000000002</v>
      </c>
      <c r="AE105" s="43">
        <v>7.9066666666666663</v>
      </c>
      <c r="AF105" s="43">
        <v>10.090999999999999</v>
      </c>
      <c r="AG105" s="43">
        <v>1.2543333333333335E-2</v>
      </c>
      <c r="AH105" s="43">
        <v>5.6978866666666672</v>
      </c>
      <c r="AI105" s="43">
        <v>0.35491000000000006</v>
      </c>
      <c r="AJ105" s="43">
        <v>7.1120633333333334</v>
      </c>
      <c r="AK105" s="43">
        <v>5.778643333333334</v>
      </c>
      <c r="AL105" s="44">
        <v>99.830653333333302</v>
      </c>
      <c r="AM105" s="43">
        <v>1.7990199999999998</v>
      </c>
      <c r="AN105" s="43">
        <v>2.8993833333333332</v>
      </c>
      <c r="AO105" s="43">
        <v>6.9019633333333337</v>
      </c>
      <c r="AP105" s="42">
        <v>3185.0666666666666</v>
      </c>
      <c r="AQ105" s="45">
        <v>181.45802845829544</v>
      </c>
      <c r="AR105" s="45">
        <v>0.24271358647070237</v>
      </c>
      <c r="AS105" s="45">
        <v>7.0221324985782554E-3</v>
      </c>
      <c r="AT105" s="45">
        <v>2.8320258984788252E-2</v>
      </c>
      <c r="AU105" s="45">
        <v>8.1413630986124627E-2</v>
      </c>
      <c r="AV105" s="45">
        <v>7.314656401763632E-2</v>
      </c>
      <c r="AW105" s="45">
        <v>0.22957732276171366</v>
      </c>
      <c r="AX105" s="45">
        <v>0.10597169433401375</v>
      </c>
      <c r="AY105" s="45">
        <v>9.3526073566581333E-5</v>
      </c>
      <c r="AZ105" s="45">
        <v>4.3003550241036234E-2</v>
      </c>
      <c r="BA105" s="45">
        <v>1.0625063082977036E-2</v>
      </c>
      <c r="BB105" s="45">
        <v>4.6364005683164448E-2</v>
      </c>
      <c r="BC105" s="45">
        <v>3.9574553678475927E-2</v>
      </c>
      <c r="BD105" s="45">
        <v>1.5843487367173017E-3</v>
      </c>
      <c r="BE105" s="45">
        <v>2.3777349407105609E-2</v>
      </c>
      <c r="BF105" s="45">
        <v>1.6421644323844433E-2</v>
      </c>
      <c r="BG105" s="45">
        <v>4.5003267952858465E-2</v>
      </c>
      <c r="BH105" s="45">
        <v>0.25370813170246237</v>
      </c>
      <c r="BI105" s="41">
        <v>0.61450231481481488</v>
      </c>
      <c r="BJ105">
        <v>23</v>
      </c>
      <c r="BK105">
        <v>66</v>
      </c>
      <c r="BL105" s="28">
        <v>1.013496057223283</v>
      </c>
      <c r="BM105" s="29">
        <v>52.64593434761025</v>
      </c>
      <c r="BN105" s="30">
        <v>2771.063027447296</v>
      </c>
      <c r="BO105" s="30">
        <v>2771.063027447296</v>
      </c>
    </row>
    <row r="106" spans="1:67">
      <c r="A106" s="31">
        <v>39844</v>
      </c>
      <c r="B106" s="32">
        <v>3145</v>
      </c>
      <c r="C106" s="33">
        <v>0.61527777777777781</v>
      </c>
      <c r="D106" s="33">
        <v>0.6166666666666667</v>
      </c>
      <c r="E106" s="34">
        <v>0.45</v>
      </c>
      <c r="F106" s="32">
        <v>3</v>
      </c>
      <c r="G106" s="32">
        <v>63.2</v>
      </c>
      <c r="H106" s="32">
        <v>63.5</v>
      </c>
      <c r="I106" s="32">
        <v>569</v>
      </c>
      <c r="J106" s="32">
        <v>88</v>
      </c>
      <c r="K106" s="32">
        <v>3400</v>
      </c>
      <c r="L106" s="32">
        <v>63.2</v>
      </c>
      <c r="M106" s="32">
        <v>64.5</v>
      </c>
      <c r="N106" s="32">
        <v>582</v>
      </c>
      <c r="O106" s="32">
        <v>88</v>
      </c>
      <c r="P106" s="32">
        <v>3400</v>
      </c>
      <c r="Q106" s="35">
        <f t="shared" si="12"/>
        <v>64.5</v>
      </c>
      <c r="R106" s="35">
        <f t="shared" si="13"/>
        <v>3400</v>
      </c>
      <c r="S106" s="36">
        <v>3145</v>
      </c>
      <c r="T106" s="37">
        <v>0.45</v>
      </c>
      <c r="U106" s="38">
        <v>0</v>
      </c>
      <c r="V106" s="39" t="s">
        <v>56</v>
      </c>
      <c r="W106" s="40">
        <f t="shared" si="14"/>
        <v>0.61622685185185178</v>
      </c>
      <c r="X106" s="41">
        <v>0.61657407407407405</v>
      </c>
      <c r="Y106" s="42">
        <v>30165.599999999999</v>
      </c>
      <c r="Z106" s="43">
        <v>37.970333333333329</v>
      </c>
      <c r="AA106" s="43">
        <v>16.462666666666664</v>
      </c>
      <c r="AB106" s="43">
        <v>81.112849999999995</v>
      </c>
      <c r="AC106" s="43">
        <v>69.000399999999985</v>
      </c>
      <c r="AD106" s="43">
        <v>12.112450000000001</v>
      </c>
      <c r="AE106" s="43">
        <v>5.5176666666666678</v>
      </c>
      <c r="AF106" s="43">
        <v>11.761666666666663</v>
      </c>
      <c r="AG106" s="43">
        <v>1.4193333333333329E-2</v>
      </c>
      <c r="AH106" s="43">
        <v>2.55247</v>
      </c>
      <c r="AI106" s="43">
        <v>0.2195033333333333</v>
      </c>
      <c r="AJ106" s="43">
        <v>9.2532899999999998</v>
      </c>
      <c r="AK106" s="43">
        <v>7.8715166666666665</v>
      </c>
      <c r="AL106" s="44">
        <v>99.918086666666653</v>
      </c>
      <c r="AM106" s="43">
        <v>1.8583733333333328</v>
      </c>
      <c r="AN106" s="43">
        <v>3.2143999999999999</v>
      </c>
      <c r="AO106" s="43">
        <v>8.9799466666666667</v>
      </c>
      <c r="AP106" s="42">
        <v>3186</v>
      </c>
      <c r="AQ106" s="45">
        <v>107.62501952433047</v>
      </c>
      <c r="AR106" s="45">
        <v>0.28009214411569355</v>
      </c>
      <c r="AS106" s="45">
        <v>1.048260737942912E-2</v>
      </c>
      <c r="AT106" s="45">
        <v>0.127335096199508</v>
      </c>
      <c r="AU106" s="45">
        <v>0.16096746297910933</v>
      </c>
      <c r="AV106" s="45">
        <v>6.9522552778415625E-2</v>
      </c>
      <c r="AW106" s="45">
        <v>0.10217238081925388</v>
      </c>
      <c r="AX106" s="45">
        <v>7.206717811125625E-2</v>
      </c>
      <c r="AY106" s="45">
        <v>5.2083045976218915E-5</v>
      </c>
      <c r="AZ106" s="45">
        <v>2.1221624462504883E-2</v>
      </c>
      <c r="BA106" s="45">
        <v>4.2916505412039412E-3</v>
      </c>
      <c r="BB106" s="45">
        <v>3.0997701249586743E-2</v>
      </c>
      <c r="BC106" s="45">
        <v>2.9947057691329493E-2</v>
      </c>
      <c r="BD106" s="45">
        <v>5.6856342461999857E-4</v>
      </c>
      <c r="BE106" s="45">
        <v>1.3375554989022612E-2</v>
      </c>
      <c r="BF106" s="45">
        <v>9.6832240285044894E-3</v>
      </c>
      <c r="BG106" s="45">
        <v>3.0067197538448748E-2</v>
      </c>
      <c r="BH106" s="45">
        <v>0</v>
      </c>
      <c r="BI106" s="41">
        <v>0.61657407407407405</v>
      </c>
      <c r="BJ106">
        <v>23</v>
      </c>
      <c r="BK106">
        <v>66</v>
      </c>
      <c r="BL106" s="28">
        <v>1.013496057223283</v>
      </c>
      <c r="BM106" s="29">
        <v>64.069108781525685</v>
      </c>
      <c r="BN106" s="30">
        <v>3623.6978051233873</v>
      </c>
      <c r="BO106" s="30">
        <v>3623.6978051233873</v>
      </c>
    </row>
    <row r="107" spans="1:67">
      <c r="A107" s="31">
        <v>39844</v>
      </c>
      <c r="B107" s="32">
        <v>3146</v>
      </c>
      <c r="C107" s="33">
        <v>0.61736111111111114</v>
      </c>
      <c r="D107" s="33">
        <v>0.61944444444444446</v>
      </c>
      <c r="E107" s="34">
        <v>0.65</v>
      </c>
      <c r="F107" s="32">
        <v>3</v>
      </c>
      <c r="G107" s="32">
        <v>74.099999999999994</v>
      </c>
      <c r="H107" s="32">
        <v>74</v>
      </c>
      <c r="I107" s="32">
        <v>645</v>
      </c>
      <c r="J107" s="32">
        <v>91</v>
      </c>
      <c r="K107" s="32">
        <v>4600</v>
      </c>
      <c r="L107" s="32">
        <v>74.099999999999994</v>
      </c>
      <c r="M107" s="32">
        <v>74</v>
      </c>
      <c r="N107" s="32">
        <v>631</v>
      </c>
      <c r="O107" s="32">
        <v>91</v>
      </c>
      <c r="P107" s="32">
        <v>4800</v>
      </c>
      <c r="Q107" s="35">
        <f t="shared" si="12"/>
        <v>74</v>
      </c>
      <c r="R107" s="35">
        <f t="shared" si="13"/>
        <v>4800</v>
      </c>
      <c r="S107" s="36">
        <v>3146</v>
      </c>
      <c r="T107" s="37">
        <v>0.65</v>
      </c>
      <c r="U107" s="38">
        <v>0</v>
      </c>
      <c r="V107" s="39" t="s">
        <v>56</v>
      </c>
      <c r="W107" s="40">
        <f t="shared" si="14"/>
        <v>0.61807870370370366</v>
      </c>
      <c r="X107" s="41">
        <v>0.61842592592592593</v>
      </c>
      <c r="Y107" s="42">
        <v>35319</v>
      </c>
      <c r="Z107" s="43">
        <v>26.966666666666665</v>
      </c>
      <c r="AA107" s="43">
        <v>15.782000000000005</v>
      </c>
      <c r="AB107" s="43">
        <v>111.3105</v>
      </c>
      <c r="AC107" s="43">
        <v>97.747650000000007</v>
      </c>
      <c r="AD107" s="43">
        <v>13.562849999999999</v>
      </c>
      <c r="AE107" s="43">
        <v>4.9933333333333332</v>
      </c>
      <c r="AF107" s="43">
        <v>14.105333333333334</v>
      </c>
      <c r="AG107" s="43">
        <v>1.6583333333333339E-2</v>
      </c>
      <c r="AH107" s="43">
        <v>1.5468299999999997</v>
      </c>
      <c r="AI107" s="43">
        <v>0.17030000000000001</v>
      </c>
      <c r="AJ107" s="43">
        <v>10.886206666666665</v>
      </c>
      <c r="AK107" s="43">
        <v>9.5597299999999983</v>
      </c>
      <c r="AL107" s="44">
        <v>99.946639999999988</v>
      </c>
      <c r="AM107" s="43">
        <v>1.9107866666666664</v>
      </c>
      <c r="AN107" s="43">
        <v>3.6748600000000002</v>
      </c>
      <c r="AO107" s="43">
        <v>10.564613333333332</v>
      </c>
      <c r="AP107" s="42">
        <v>3182.9333333333334</v>
      </c>
      <c r="AQ107" s="45">
        <v>274.10393196238789</v>
      </c>
      <c r="AR107" s="45">
        <v>0.33371816865723186</v>
      </c>
      <c r="AS107" s="45">
        <v>3.9688441816139605E-2</v>
      </c>
      <c r="AT107" s="45">
        <v>1.0355444594912555</v>
      </c>
      <c r="AU107" s="45">
        <v>0.97023381602507852</v>
      </c>
      <c r="AV107" s="45">
        <v>9.7495901770633137E-2</v>
      </c>
      <c r="AW107" s="45">
        <v>5.749562702012017E-2</v>
      </c>
      <c r="AX107" s="45">
        <v>6.1908349018213453E-2</v>
      </c>
      <c r="AY107" s="45">
        <v>1.2887666740841284E-4</v>
      </c>
      <c r="AZ107" s="45">
        <v>2.0977132870062948E-2</v>
      </c>
      <c r="BA107" s="45">
        <v>2.1946643761946651E-3</v>
      </c>
      <c r="BB107" s="45">
        <v>8.056370335858809E-2</v>
      </c>
      <c r="BC107" s="45">
        <v>7.4623155091848539E-2</v>
      </c>
      <c r="BD107" s="45">
        <v>5.8226667666956848E-4</v>
      </c>
      <c r="BE107" s="45">
        <v>1.7631784257186058E-2</v>
      </c>
      <c r="BF107" s="45">
        <v>2.4419291412804113E-2</v>
      </c>
      <c r="BG107" s="45">
        <v>7.8191412939473334E-2</v>
      </c>
      <c r="BH107" s="45">
        <v>0.25370813170246248</v>
      </c>
      <c r="BI107" s="41">
        <v>0.61842592592592593</v>
      </c>
      <c r="BJ107">
        <v>23</v>
      </c>
      <c r="BK107">
        <v>66</v>
      </c>
      <c r="BL107" s="28">
        <v>1.013496057223283</v>
      </c>
      <c r="BM107" s="29">
        <v>73.505644183455814</v>
      </c>
      <c r="BN107" s="30">
        <v>5115.8086660565468</v>
      </c>
      <c r="BO107" s="30">
        <v>5115.8086660565468</v>
      </c>
    </row>
    <row r="108" spans="1:67">
      <c r="A108" s="31">
        <v>39844</v>
      </c>
      <c r="B108" s="32">
        <v>3147</v>
      </c>
      <c r="C108" s="33">
        <v>0.62013888888888891</v>
      </c>
      <c r="D108" s="33">
        <v>0.62222222222222223</v>
      </c>
      <c r="E108" s="34">
        <v>0.85</v>
      </c>
      <c r="F108" s="32">
        <v>3</v>
      </c>
      <c r="G108" s="32">
        <v>82.7</v>
      </c>
      <c r="H108" s="32">
        <v>82.5</v>
      </c>
      <c r="I108" s="32">
        <v>719</v>
      </c>
      <c r="J108" s="32">
        <v>96</v>
      </c>
      <c r="K108" s="32">
        <v>5800</v>
      </c>
      <c r="L108" s="32">
        <v>82.7</v>
      </c>
      <c r="M108" s="32">
        <v>82.5</v>
      </c>
      <c r="N108" s="32">
        <v>731</v>
      </c>
      <c r="O108" s="32">
        <v>96</v>
      </c>
      <c r="P108" s="32">
        <v>5800</v>
      </c>
      <c r="Q108" s="35">
        <f t="shared" si="12"/>
        <v>82.5</v>
      </c>
      <c r="R108" s="35">
        <f t="shared" si="13"/>
        <v>5800</v>
      </c>
      <c r="S108" s="36">
        <v>3147</v>
      </c>
      <c r="T108" s="37">
        <v>0.85</v>
      </c>
      <c r="U108" s="38">
        <v>0</v>
      </c>
      <c r="V108" s="39" t="s">
        <v>56</v>
      </c>
      <c r="W108" s="40">
        <f t="shared" si="14"/>
        <v>0.62098379629629619</v>
      </c>
      <c r="X108" s="41">
        <v>0.62133101851851846</v>
      </c>
      <c r="Y108" s="42">
        <v>40185.76666666667</v>
      </c>
      <c r="Z108" s="43">
        <v>30.488999999999994</v>
      </c>
      <c r="AA108" s="43">
        <v>15.112666666666671</v>
      </c>
      <c r="AB108" s="43">
        <v>163.68799999999993</v>
      </c>
      <c r="AC108" s="43">
        <v>145.39699999999996</v>
      </c>
      <c r="AD108" s="43">
        <v>18.290999999999993</v>
      </c>
      <c r="AE108" s="43">
        <v>5.6110000000000007</v>
      </c>
      <c r="AF108" s="43">
        <v>16.728333333333332</v>
      </c>
      <c r="AG108" s="43">
        <v>1.8843333333333337E-2</v>
      </c>
      <c r="AH108" s="43">
        <v>1.5352600000000001</v>
      </c>
      <c r="AI108" s="43">
        <v>0.16876333333333329</v>
      </c>
      <c r="AJ108" s="43">
        <v>14.117740000000001</v>
      </c>
      <c r="AK108" s="43">
        <v>12.540173333333335</v>
      </c>
      <c r="AL108" s="44">
        <v>99.947053333333344</v>
      </c>
      <c r="AM108" s="43">
        <v>1.9983900000000003</v>
      </c>
      <c r="AN108" s="43">
        <v>4.1068266666666666</v>
      </c>
      <c r="AO108" s="43">
        <v>13.700686666666671</v>
      </c>
      <c r="AP108" s="42">
        <v>3179.0666666666666</v>
      </c>
      <c r="AQ108" s="45">
        <v>148.02438832942374</v>
      </c>
      <c r="AR108" s="45">
        <v>0.39753854725280402</v>
      </c>
      <c r="AS108" s="45">
        <v>2.7907894487270886E-2</v>
      </c>
      <c r="AT108" s="45">
        <v>0.69262319957185814</v>
      </c>
      <c r="AU108" s="45">
        <v>0.66346738090680901</v>
      </c>
      <c r="AV108" s="45">
        <v>6.9758203077141853E-2</v>
      </c>
      <c r="AW108" s="45">
        <v>0.16424015217418797</v>
      </c>
      <c r="AX108" s="45">
        <v>8.832086227298569E-2</v>
      </c>
      <c r="AY108" s="45">
        <v>7.2793204179460563E-5</v>
      </c>
      <c r="AZ108" s="45">
        <v>1.907458319696477E-2</v>
      </c>
      <c r="BA108" s="45">
        <v>5.199302561540037E-3</v>
      </c>
      <c r="BB108" s="45">
        <v>6.2346814203929443E-2</v>
      </c>
      <c r="BC108" s="45">
        <v>5.7511149943433537E-2</v>
      </c>
      <c r="BD108" s="45">
        <v>6.9912917919050591E-4</v>
      </c>
      <c r="BE108" s="45">
        <v>1.1402611618578366E-2</v>
      </c>
      <c r="BF108" s="45">
        <v>1.3097378872634506E-2</v>
      </c>
      <c r="BG108" s="45">
        <v>6.0507119748256885E-2</v>
      </c>
      <c r="BH108" s="45">
        <v>0.25370813170246231</v>
      </c>
      <c r="BI108" s="41">
        <v>0.62133101851851846</v>
      </c>
      <c r="BJ108">
        <v>23</v>
      </c>
      <c r="BK108">
        <v>66</v>
      </c>
      <c r="BL108" s="28">
        <v>1.013496057223283</v>
      </c>
      <c r="BM108" s="29">
        <v>81.948860069393319</v>
      </c>
      <c r="BN108" s="30">
        <v>6181.6021381516603</v>
      </c>
      <c r="BO108" s="30">
        <v>6181.6021381516603</v>
      </c>
    </row>
    <row r="109" spans="1:67">
      <c r="A109" s="31">
        <v>39844</v>
      </c>
      <c r="B109" s="32">
        <v>3148</v>
      </c>
      <c r="C109" s="33">
        <v>0.62291666666666667</v>
      </c>
      <c r="D109" s="33">
        <v>0.62430555555555556</v>
      </c>
      <c r="E109" s="34">
        <v>1</v>
      </c>
      <c r="F109" s="32">
        <v>2</v>
      </c>
      <c r="G109" s="32">
        <v>87</v>
      </c>
      <c r="H109" s="32">
        <v>88.5</v>
      </c>
      <c r="I109" s="32">
        <v>786</v>
      </c>
      <c r="J109" s="32">
        <v>98</v>
      </c>
      <c r="K109" s="32">
        <v>7400</v>
      </c>
      <c r="L109" s="32">
        <v>87</v>
      </c>
      <c r="M109" s="32">
        <v>88.2</v>
      </c>
      <c r="N109" s="32">
        <v>779</v>
      </c>
      <c r="O109" s="32">
        <v>98</v>
      </c>
      <c r="P109" s="32">
        <v>7400</v>
      </c>
      <c r="Q109" s="35">
        <f t="shared" si="12"/>
        <v>88.2</v>
      </c>
      <c r="R109" s="35">
        <f t="shared" si="13"/>
        <v>7400</v>
      </c>
      <c r="S109" s="36">
        <v>3148</v>
      </c>
      <c r="T109" s="37">
        <v>1</v>
      </c>
      <c r="U109" s="38">
        <v>0</v>
      </c>
      <c r="V109" s="39" t="s">
        <v>56</v>
      </c>
      <c r="W109" s="40">
        <f t="shared" si="14"/>
        <v>0.62348379629629624</v>
      </c>
      <c r="X109" s="41">
        <v>0.62383101851851852</v>
      </c>
      <c r="Y109" s="42">
        <v>43057.1</v>
      </c>
      <c r="Z109" s="43">
        <v>31.458000000000002</v>
      </c>
      <c r="AA109" s="43">
        <v>14.729666666666672</v>
      </c>
      <c r="AB109" s="43">
        <v>204.54000000000002</v>
      </c>
      <c r="AC109" s="43">
        <v>183.65549999999999</v>
      </c>
      <c r="AD109" s="43">
        <v>20.884499999999999</v>
      </c>
      <c r="AE109" s="43">
        <v>6.14</v>
      </c>
      <c r="AF109" s="43">
        <v>18.601000000000003</v>
      </c>
      <c r="AG109" s="43">
        <v>2.0170000000000004E-2</v>
      </c>
      <c r="AH109" s="43">
        <v>1.4776866666666668</v>
      </c>
      <c r="AI109" s="43">
        <v>0.17271</v>
      </c>
      <c r="AJ109" s="43">
        <v>16.500076666666669</v>
      </c>
      <c r="AK109" s="43">
        <v>14.815333333333333</v>
      </c>
      <c r="AL109" s="44">
        <v>99.948016666666675</v>
      </c>
      <c r="AM109" s="43">
        <v>2.078416666666667</v>
      </c>
      <c r="AN109" s="43">
        <v>4.3597633333333334</v>
      </c>
      <c r="AO109" s="43">
        <v>16.012649999999997</v>
      </c>
      <c r="AP109" s="42">
        <v>3177.9666666666667</v>
      </c>
      <c r="AQ109" s="45">
        <v>218.61008431774599</v>
      </c>
      <c r="AR109" s="45">
        <v>0.32707059240153247</v>
      </c>
      <c r="AS109" s="45">
        <v>1.066199610389814E-2</v>
      </c>
      <c r="AT109" s="45">
        <v>0.43160686134330561</v>
      </c>
      <c r="AU109" s="45">
        <v>0.39321256425711104</v>
      </c>
      <c r="AV109" s="45">
        <v>6.9485175794355244E-2</v>
      </c>
      <c r="AW109" s="45">
        <v>0.18818552841132546</v>
      </c>
      <c r="AX109" s="45">
        <v>9.6359599489584322E-2</v>
      </c>
      <c r="AY109" s="45">
        <v>1.0553639672872425E-4</v>
      </c>
      <c r="AZ109" s="45">
        <v>1.8029510929801044E-2</v>
      </c>
      <c r="BA109" s="45">
        <v>5.0795295736569086E-3</v>
      </c>
      <c r="BB109" s="45">
        <v>8.2149454563359314E-2</v>
      </c>
      <c r="BC109" s="45">
        <v>7.3096786727496241E-2</v>
      </c>
      <c r="BD109" s="45">
        <v>5.4144336688126198E-4</v>
      </c>
      <c r="BE109" s="45">
        <v>1.7333763809862315E-2</v>
      </c>
      <c r="BF109" s="45">
        <v>1.9191619638993903E-2</v>
      </c>
      <c r="BG109" s="45">
        <v>7.9716423047251031E-2</v>
      </c>
      <c r="BH109" s="45">
        <v>0.18257418583505533</v>
      </c>
      <c r="BI109" s="41">
        <v>0.62383101851851852</v>
      </c>
      <c r="BJ109">
        <v>23</v>
      </c>
      <c r="BK109">
        <v>66</v>
      </c>
      <c r="BL109" s="28">
        <v>1.013496057223283</v>
      </c>
      <c r="BM109" s="29">
        <v>87.610781310551403</v>
      </c>
      <c r="BN109" s="30">
        <v>7886.8716935038428</v>
      </c>
      <c r="BO109" s="30">
        <v>7886.8716935038428</v>
      </c>
    </row>
    <row r="110" spans="1:67">
      <c r="A110" s="31">
        <v>39844</v>
      </c>
      <c r="B110" s="32">
        <v>3149</v>
      </c>
      <c r="C110" s="33">
        <v>0.625</v>
      </c>
      <c r="D110" s="33">
        <v>0.63194444444444442</v>
      </c>
      <c r="E110" s="34">
        <v>7.0000000000000007E-2</v>
      </c>
      <c r="F110" s="32">
        <v>10</v>
      </c>
      <c r="G110" s="32">
        <v>25</v>
      </c>
      <c r="H110" s="32">
        <v>25.1</v>
      </c>
      <c r="I110" s="32">
        <v>434</v>
      </c>
      <c r="J110" s="32">
        <v>62</v>
      </c>
      <c r="K110" s="32">
        <v>900</v>
      </c>
      <c r="L110" s="32">
        <v>25</v>
      </c>
      <c r="M110" s="32">
        <v>25</v>
      </c>
      <c r="N110" s="32">
        <v>449</v>
      </c>
      <c r="O110" s="32">
        <v>62</v>
      </c>
      <c r="P110" s="32">
        <v>1100</v>
      </c>
      <c r="Q110" s="35">
        <f t="shared" si="12"/>
        <v>25</v>
      </c>
      <c r="R110" s="35">
        <f t="shared" si="13"/>
        <v>1100</v>
      </c>
      <c r="S110" s="36">
        <v>3149</v>
      </c>
      <c r="T110" s="37">
        <v>7.0000000000000007E-2</v>
      </c>
      <c r="U110" s="38">
        <v>0</v>
      </c>
      <c r="V110" s="39" t="s">
        <v>56</v>
      </c>
      <c r="W110" s="40">
        <f t="shared" si="14"/>
        <v>0.62626157407407401</v>
      </c>
      <c r="X110" s="41">
        <v>0.62660879629629629</v>
      </c>
      <c r="Y110" s="42">
        <v>24483</v>
      </c>
      <c r="Z110" s="43">
        <v>567.30633333333344</v>
      </c>
      <c r="AA110" s="43">
        <v>17.199333333333332</v>
      </c>
      <c r="AB110" s="43">
        <v>21.737100000000002</v>
      </c>
      <c r="AC110" s="43">
        <v>5.1001999999999992</v>
      </c>
      <c r="AD110" s="43">
        <v>16.636899999999997</v>
      </c>
      <c r="AE110" s="43">
        <v>64.21833333333332</v>
      </c>
      <c r="AF110" s="43">
        <v>9.2083333333333357</v>
      </c>
      <c r="AG110" s="43">
        <v>1.1793333333333328E-2</v>
      </c>
      <c r="AH110" s="43">
        <v>45.971046666666666</v>
      </c>
      <c r="AI110" s="43">
        <v>3.0644100000000001</v>
      </c>
      <c r="AJ110" s="43">
        <v>2.9746000000000006</v>
      </c>
      <c r="AK110" s="43">
        <v>0.69792999999999994</v>
      </c>
      <c r="AL110" s="44">
        <v>98.613616666666687</v>
      </c>
      <c r="AM110" s="43">
        <v>1.7448133333333333</v>
      </c>
      <c r="AN110" s="43">
        <v>2.7425033333333335</v>
      </c>
      <c r="AO110" s="43">
        <v>2.8867299999999991</v>
      </c>
      <c r="AP110" s="42">
        <v>3116.9333333333334</v>
      </c>
      <c r="AQ110" s="45">
        <v>130.18501423372231</v>
      </c>
      <c r="AR110" s="45">
        <v>2.9321152577858411</v>
      </c>
      <c r="AS110" s="45">
        <v>1.1121068335350188E-2</v>
      </c>
      <c r="AT110" s="45">
        <v>1.1166761022075625E-2</v>
      </c>
      <c r="AU110" s="45">
        <v>1.0655741531503381E-2</v>
      </c>
      <c r="AV110" s="45">
        <v>1.0937439655004828E-2</v>
      </c>
      <c r="AW110" s="45">
        <v>0.57584770097162696</v>
      </c>
      <c r="AX110" s="45">
        <v>0.11753453882184983</v>
      </c>
      <c r="AY110" s="45">
        <v>6.3968382994949403E-5</v>
      </c>
      <c r="AZ110" s="45">
        <v>0.35488269041113119</v>
      </c>
      <c r="BA110" s="45">
        <v>2.9161197056930037E-2</v>
      </c>
      <c r="BB110" s="45">
        <v>1.5653334997748073E-2</v>
      </c>
      <c r="BC110" s="45">
        <v>3.7618914904881126E-3</v>
      </c>
      <c r="BD110" s="45">
        <v>9.3045811235671436E-3</v>
      </c>
      <c r="BE110" s="45">
        <v>2.4908490912542849E-2</v>
      </c>
      <c r="BF110" s="45">
        <v>1.180039401251397E-2</v>
      </c>
      <c r="BG110" s="45">
        <v>1.5180617178857873E-2</v>
      </c>
      <c r="BH110" s="45">
        <v>0.44977644510880355</v>
      </c>
      <c r="BI110" s="41">
        <v>0.62660879629629629</v>
      </c>
      <c r="BJ110">
        <v>23</v>
      </c>
      <c r="BK110">
        <v>66</v>
      </c>
      <c r="BL110" s="28">
        <v>1.013496057223283</v>
      </c>
      <c r="BM110" s="29">
        <v>24.832987899816157</v>
      </c>
      <c r="BN110" s="30">
        <v>1172.3728193046252</v>
      </c>
      <c r="BO110" s="30">
        <v>1172.3728193046252</v>
      </c>
    </row>
    <row r="111" spans="1:67">
      <c r="A111" s="31">
        <v>39844</v>
      </c>
      <c r="B111" s="32">
        <v>3149</v>
      </c>
      <c r="C111" s="33">
        <v>0.625</v>
      </c>
      <c r="D111" s="33">
        <v>0.63194444444444442</v>
      </c>
      <c r="E111" s="34">
        <v>7.0000000000000007E-2</v>
      </c>
      <c r="F111" s="32">
        <v>10</v>
      </c>
      <c r="G111" s="32">
        <v>25</v>
      </c>
      <c r="H111" s="32">
        <v>25.1</v>
      </c>
      <c r="I111" s="32">
        <v>434</v>
      </c>
      <c r="J111" s="32">
        <v>62</v>
      </c>
      <c r="K111" s="32">
        <v>900</v>
      </c>
      <c r="L111" s="32">
        <v>25</v>
      </c>
      <c r="M111" s="32">
        <v>25</v>
      </c>
      <c r="N111" s="32">
        <v>449</v>
      </c>
      <c r="O111" s="32">
        <v>62</v>
      </c>
      <c r="P111" s="32">
        <v>1100</v>
      </c>
      <c r="Q111" s="35">
        <f t="shared" si="12"/>
        <v>25</v>
      </c>
      <c r="R111" s="35">
        <f t="shared" si="13"/>
        <v>1100</v>
      </c>
      <c r="S111" s="36">
        <v>3149</v>
      </c>
      <c r="T111" s="37">
        <v>7.0000000000000007E-2</v>
      </c>
      <c r="U111" s="38">
        <v>0</v>
      </c>
      <c r="V111" s="39" t="s">
        <v>56</v>
      </c>
      <c r="W111" s="40">
        <f t="shared" si="14"/>
        <v>0.62966435185185177</v>
      </c>
      <c r="X111" s="41">
        <v>0.63001157407407404</v>
      </c>
      <c r="Y111" s="42">
        <v>24952.666666666668</v>
      </c>
      <c r="Z111" s="43">
        <v>541.14666666666665</v>
      </c>
      <c r="AA111" s="43">
        <v>17.141333333333325</v>
      </c>
      <c r="AB111" s="43">
        <v>22.394749999999998</v>
      </c>
      <c r="AC111" s="43">
        <v>5.9542000000000019</v>
      </c>
      <c r="AD111" s="43">
        <v>16.440549999999998</v>
      </c>
      <c r="AE111" s="43">
        <v>54.436</v>
      </c>
      <c r="AF111" s="43">
        <v>9.1783333333333346</v>
      </c>
      <c r="AG111" s="43">
        <v>1.2006666666666671E-2</v>
      </c>
      <c r="AH111" s="43">
        <v>43.097830000000002</v>
      </c>
      <c r="AI111" s="43">
        <v>2.5541100000000001</v>
      </c>
      <c r="AJ111" s="43">
        <v>3.0132233333333343</v>
      </c>
      <c r="AK111" s="43">
        <v>0.80114999999999981</v>
      </c>
      <c r="AL111" s="44">
        <v>98.732140000000015</v>
      </c>
      <c r="AM111" s="43">
        <v>1.7099699999999998</v>
      </c>
      <c r="AN111" s="43">
        <v>2.7837633333333334</v>
      </c>
      <c r="AO111" s="43">
        <v>2.92421</v>
      </c>
      <c r="AP111" s="42">
        <v>3122.1333333333332</v>
      </c>
      <c r="AQ111" s="45">
        <v>137.42391834530545</v>
      </c>
      <c r="AR111" s="45">
        <v>2.1708862536687867</v>
      </c>
      <c r="AS111" s="45">
        <v>8.1930724872665093E-3</v>
      </c>
      <c r="AT111" s="45">
        <v>2.840068903972302E-2</v>
      </c>
      <c r="AU111" s="45">
        <v>1.7641838984602021E-2</v>
      </c>
      <c r="AV111" s="45">
        <v>4.2600661723854856E-2</v>
      </c>
      <c r="AW111" s="45">
        <v>0.51631051870446687</v>
      </c>
      <c r="AX111" s="45">
        <v>9.5775719813254917E-2</v>
      </c>
      <c r="AY111" s="45">
        <v>6.9149180728351906E-5</v>
      </c>
      <c r="AZ111" s="45">
        <v>0.29717706570317409</v>
      </c>
      <c r="BA111" s="45">
        <v>2.9945678981368466E-2</v>
      </c>
      <c r="BB111" s="45">
        <v>1.509374575509803E-2</v>
      </c>
      <c r="BC111" s="45">
        <v>5.6431679779700194E-3</v>
      </c>
      <c r="BD111" s="45">
        <v>8.7753809230615015E-3</v>
      </c>
      <c r="BE111" s="45">
        <v>1.9506677017776825E-2</v>
      </c>
      <c r="BF111" s="45">
        <v>1.2467571268428072E-2</v>
      </c>
      <c r="BG111" s="45">
        <v>1.4642695012919555E-2</v>
      </c>
      <c r="BH111" s="45">
        <v>0.34574590364176044</v>
      </c>
      <c r="BI111" s="41">
        <v>0.63001157407407404</v>
      </c>
      <c r="BJ111">
        <v>23</v>
      </c>
      <c r="BK111">
        <v>66</v>
      </c>
      <c r="BL111" s="28">
        <v>1.013496057223283</v>
      </c>
      <c r="BM111" s="29">
        <v>24.832987899816157</v>
      </c>
      <c r="BN111" s="30">
        <v>1172.3728193046252</v>
      </c>
      <c r="BO111" s="30">
        <v>1172.3728193046252</v>
      </c>
    </row>
    <row r="112" spans="1:67">
      <c r="A112" s="31">
        <v>39844</v>
      </c>
      <c r="B112" s="32">
        <v>3150</v>
      </c>
      <c r="C112" s="33">
        <v>0.63263888888888886</v>
      </c>
      <c r="D112" s="33">
        <v>0.63611111111111118</v>
      </c>
      <c r="E112" s="34">
        <v>0.04</v>
      </c>
      <c r="F112" s="32">
        <v>10</v>
      </c>
      <c r="G112" s="32">
        <v>21</v>
      </c>
      <c r="H112" s="32">
        <v>21.9</v>
      </c>
      <c r="I112" s="32">
        <v>459</v>
      </c>
      <c r="J112" s="32">
        <v>58</v>
      </c>
      <c r="K112" s="32">
        <v>900</v>
      </c>
      <c r="L112" s="32">
        <v>21</v>
      </c>
      <c r="M112" s="32">
        <v>20</v>
      </c>
      <c r="N112" s="32">
        <v>479</v>
      </c>
      <c r="O112" s="32">
        <v>58</v>
      </c>
      <c r="P112" s="32">
        <v>1000</v>
      </c>
      <c r="Q112" s="35">
        <f t="shared" si="12"/>
        <v>20</v>
      </c>
      <c r="R112" s="35">
        <f t="shared" si="13"/>
        <v>1000</v>
      </c>
      <c r="S112" s="36">
        <v>3150</v>
      </c>
      <c r="T112" s="37">
        <v>0.04</v>
      </c>
      <c r="U112" s="38">
        <v>0</v>
      </c>
      <c r="V112" s="39" t="s">
        <v>56</v>
      </c>
      <c r="W112" s="40">
        <f t="shared" si="14"/>
        <v>0.63400462962962956</v>
      </c>
      <c r="X112" s="41">
        <v>0.63435185185185183</v>
      </c>
      <c r="Y112" s="42">
        <v>26708.133333333335</v>
      </c>
      <c r="Z112" s="43">
        <v>1037.8829966666667</v>
      </c>
      <c r="AA112" s="43">
        <v>16.83166666666666</v>
      </c>
      <c r="AB112" s="43">
        <v>18.08274999999999</v>
      </c>
      <c r="AC112" s="43">
        <v>2.6124000000000005</v>
      </c>
      <c r="AD112" s="43">
        <v>15.47035</v>
      </c>
      <c r="AE112" s="43">
        <v>179.96233333333333</v>
      </c>
      <c r="AF112" s="43">
        <v>9.8053333333333352</v>
      </c>
      <c r="AG112" s="43">
        <v>1.3116666666666665E-2</v>
      </c>
      <c r="AH112" s="43">
        <v>75.52530666666668</v>
      </c>
      <c r="AI112" s="43">
        <v>7.7303166666666669</v>
      </c>
      <c r="AJ112" s="43">
        <v>2.2274966666666667</v>
      </c>
      <c r="AK112" s="43">
        <v>0.32179666666666668</v>
      </c>
      <c r="AL112" s="44">
        <v>97.452733333333327</v>
      </c>
      <c r="AM112" s="43">
        <v>1.6721000000000001</v>
      </c>
      <c r="AN112" s="43">
        <v>2.9748866666666678</v>
      </c>
      <c r="AO112" s="43">
        <v>2.1616900000000001</v>
      </c>
      <c r="AP112" s="42">
        <v>3053.5666666666666</v>
      </c>
      <c r="AQ112" s="45">
        <v>55.754841035268974</v>
      </c>
      <c r="AR112" s="45">
        <v>17.20022149681358</v>
      </c>
      <c r="AS112" s="45">
        <v>1.2340942045675735E-2</v>
      </c>
      <c r="AT112" s="45">
        <v>1.461267163847218E-2</v>
      </c>
      <c r="AU112" s="45">
        <v>2.8039196702547259E-2</v>
      </c>
      <c r="AV112" s="45">
        <v>2.7503024912004747E-2</v>
      </c>
      <c r="AW112" s="45">
        <v>2.0939068966785435</v>
      </c>
      <c r="AX112" s="45">
        <v>0.15280669179517214</v>
      </c>
      <c r="AY112" s="45">
        <v>3.7904902178944935E-5</v>
      </c>
      <c r="AZ112" s="45">
        <v>1.2005226559865392</v>
      </c>
      <c r="BA112" s="45">
        <v>9.0183866143743144E-2</v>
      </c>
      <c r="BB112" s="45">
        <v>5.5468837684081781E-3</v>
      </c>
      <c r="BC112" s="45">
        <v>3.9149125443469438E-3</v>
      </c>
      <c r="BD112" s="45">
        <v>3.0994152210769992E-2</v>
      </c>
      <c r="BE112" s="45">
        <v>2.7457704150955144E-2</v>
      </c>
      <c r="BF112" s="45">
        <v>5.4015791645836897E-3</v>
      </c>
      <c r="BG112" s="45">
        <v>5.3821768445682892E-3</v>
      </c>
      <c r="BH112" s="45">
        <v>1.9596504497821838</v>
      </c>
      <c r="BI112" s="41">
        <v>0.63435185185185183</v>
      </c>
      <c r="BJ112">
        <v>23</v>
      </c>
      <c r="BK112">
        <v>67</v>
      </c>
      <c r="BL112" s="28">
        <v>1.0154240653980375</v>
      </c>
      <c r="BM112" s="29">
        <v>19.847520980919601</v>
      </c>
      <c r="BN112" s="30">
        <v>1064.7811685042702</v>
      </c>
      <c r="BO112" s="30">
        <v>1064.7811685042702</v>
      </c>
    </row>
    <row r="113" spans="1:67">
      <c r="A113" s="31">
        <v>39846</v>
      </c>
      <c r="B113" s="32">
        <v>201</v>
      </c>
      <c r="C113" s="33">
        <v>0.30277777777777776</v>
      </c>
      <c r="D113" s="33">
        <v>0.31041666666666667</v>
      </c>
      <c r="E113" s="34">
        <v>0.04</v>
      </c>
      <c r="F113" s="32">
        <v>15</v>
      </c>
      <c r="G113" s="32">
        <v>21</v>
      </c>
      <c r="H113" s="32">
        <v>21</v>
      </c>
      <c r="I113" s="32">
        <v>447</v>
      </c>
      <c r="J113" s="32">
        <v>58</v>
      </c>
      <c r="K113" s="32">
        <v>900</v>
      </c>
      <c r="L113" s="32">
        <v>21</v>
      </c>
      <c r="M113" s="32">
        <v>20.5</v>
      </c>
      <c r="N113" s="32">
        <v>455</v>
      </c>
      <c r="O113" s="32">
        <v>58</v>
      </c>
      <c r="P113" s="32">
        <v>1100</v>
      </c>
      <c r="Q113" s="35">
        <f t="shared" si="12"/>
        <v>20.5</v>
      </c>
      <c r="R113" s="35">
        <f t="shared" si="13"/>
        <v>1100</v>
      </c>
      <c r="S113" s="36">
        <v>201</v>
      </c>
      <c r="T113" s="37">
        <v>0.04</v>
      </c>
      <c r="U113" s="38">
        <v>0</v>
      </c>
      <c r="V113" s="39" t="s">
        <v>56</v>
      </c>
      <c r="W113" s="40">
        <f t="shared" si="14"/>
        <v>0.30601851851851852</v>
      </c>
      <c r="X113" s="41">
        <v>0.30636574074074074</v>
      </c>
      <c r="Y113" s="42">
        <v>25444.400000000001</v>
      </c>
      <c r="Z113" s="43">
        <v>1442.2756633333331</v>
      </c>
      <c r="AA113" s="43">
        <v>16.626666666666665</v>
      </c>
      <c r="AB113" s="43">
        <v>15.333850000000002</v>
      </c>
      <c r="AC113" s="43">
        <v>6.8526499999999997</v>
      </c>
      <c r="AD113" s="43">
        <v>8.4811999999999994</v>
      </c>
      <c r="AE113" s="43">
        <v>538.97366666666676</v>
      </c>
      <c r="AF113" s="43">
        <v>10.149666666666665</v>
      </c>
      <c r="AG113" s="43">
        <v>1.2906666666666672E-2</v>
      </c>
      <c r="AH113" s="43">
        <v>106.85208666666666</v>
      </c>
      <c r="AI113" s="43">
        <v>23.52572666666666</v>
      </c>
      <c r="AJ113" s="43">
        <v>1.919386666666667</v>
      </c>
      <c r="AK113" s="43">
        <v>0.85776666666666679</v>
      </c>
      <c r="AL113" s="44">
        <v>95.137269999999987</v>
      </c>
      <c r="AM113" s="43">
        <v>1.7596766666666666</v>
      </c>
      <c r="AN113" s="43">
        <v>2.7906033333333338</v>
      </c>
      <c r="AO113" s="43">
        <v>1.8466366666666667</v>
      </c>
      <c r="AP113" s="42">
        <v>2961.7333333333331</v>
      </c>
      <c r="AQ113" s="45">
        <v>133.6915131550297</v>
      </c>
      <c r="AR113" s="45">
        <v>14.213698375612559</v>
      </c>
      <c r="AS113" s="45">
        <v>1.0283342182227385E-2</v>
      </c>
      <c r="AT113" s="45">
        <v>0.13755382332141833</v>
      </c>
      <c r="AU113" s="45">
        <v>0.23204243629425902</v>
      </c>
      <c r="AV113" s="45">
        <v>9.5835581182951213E-2</v>
      </c>
      <c r="AW113" s="45">
        <v>4.7693319732602095</v>
      </c>
      <c r="AX113" s="45">
        <v>0.10784674098116533</v>
      </c>
      <c r="AY113" s="45">
        <v>6.9149180728351906E-5</v>
      </c>
      <c r="AZ113" s="45">
        <v>1.153400901900931</v>
      </c>
      <c r="BA113" s="45">
        <v>0.22349634099262472</v>
      </c>
      <c r="BB113" s="45">
        <v>1.9027271414242878E-2</v>
      </c>
      <c r="BC113" s="45">
        <v>2.9029156963697525E-2</v>
      </c>
      <c r="BD113" s="45">
        <v>3.7996534778483339E-2</v>
      </c>
      <c r="BE113" s="45">
        <v>2.0906370639911003E-2</v>
      </c>
      <c r="BF113" s="45">
        <v>1.2084030023514289E-2</v>
      </c>
      <c r="BG113" s="45">
        <v>1.8309173945722203E-2</v>
      </c>
      <c r="BH113" s="45">
        <v>1.9286109587366504</v>
      </c>
      <c r="BI113" s="41">
        <v>0.30636574074074074</v>
      </c>
      <c r="BJ113">
        <v>19</v>
      </c>
      <c r="BK113">
        <v>32</v>
      </c>
      <c r="BL113" s="28">
        <v>0.94794377928162421</v>
      </c>
      <c r="BM113" s="29">
        <v>21.055355117697371</v>
      </c>
      <c r="BN113" s="30">
        <v>1212.231269206904</v>
      </c>
      <c r="BO113" s="30">
        <v>1212.231269206904</v>
      </c>
    </row>
    <row r="114" spans="1:67">
      <c r="A114" s="31">
        <v>39846</v>
      </c>
      <c r="B114" s="32">
        <v>202</v>
      </c>
      <c r="C114" s="33">
        <v>0.3263888888888889</v>
      </c>
      <c r="D114" s="33">
        <v>0.33055555555555555</v>
      </c>
      <c r="E114" s="34">
        <v>7.0000000000000007E-2</v>
      </c>
      <c r="F114" s="32">
        <v>10</v>
      </c>
      <c r="G114" s="32">
        <v>25</v>
      </c>
      <c r="H114" s="32">
        <v>25</v>
      </c>
      <c r="I114" s="32">
        <v>424</v>
      </c>
      <c r="J114" s="32">
        <v>62</v>
      </c>
      <c r="K114" s="32">
        <v>1000</v>
      </c>
      <c r="L114" s="32">
        <v>25</v>
      </c>
      <c r="M114" s="32">
        <v>25.1</v>
      </c>
      <c r="N114" s="32">
        <v>445</v>
      </c>
      <c r="O114" s="32">
        <v>62</v>
      </c>
      <c r="P114" s="32">
        <v>1100</v>
      </c>
      <c r="Q114" s="35">
        <f t="shared" si="12"/>
        <v>25.1</v>
      </c>
      <c r="R114" s="35">
        <f t="shared" si="13"/>
        <v>1100</v>
      </c>
      <c r="S114" s="36">
        <v>202</v>
      </c>
      <c r="T114" s="37">
        <v>7.0000000000000007E-2</v>
      </c>
      <c r="U114" s="38">
        <v>0</v>
      </c>
      <c r="V114" s="39" t="s">
        <v>56</v>
      </c>
      <c r="W114" s="40">
        <f t="shared" si="14"/>
        <v>0.32738425925925929</v>
      </c>
      <c r="X114" s="41">
        <v>0.32773148148148151</v>
      </c>
      <c r="Y114" s="42">
        <v>25024.366666666665</v>
      </c>
      <c r="Z114" s="43">
        <v>683.5916666666667</v>
      </c>
      <c r="AA114" s="43">
        <v>16.793333333333337</v>
      </c>
      <c r="AB114" s="43">
        <v>21.005600000000005</v>
      </c>
      <c r="AC114" s="43">
        <v>4.7330500000000004</v>
      </c>
      <c r="AD114" s="43">
        <v>16.272549999999999</v>
      </c>
      <c r="AE114" s="43">
        <v>127.46633333333332</v>
      </c>
      <c r="AF114" s="43">
        <v>9.9993333333333307</v>
      </c>
      <c r="AG114" s="43">
        <v>1.2139999999999996E-2</v>
      </c>
      <c r="AH114" s="43">
        <v>53.825539999999982</v>
      </c>
      <c r="AI114" s="43">
        <v>5.9096433333333342</v>
      </c>
      <c r="AJ114" s="43">
        <v>2.7926333333333333</v>
      </c>
      <c r="AK114" s="43">
        <v>0.62925333333333344</v>
      </c>
      <c r="AL114" s="44">
        <v>98.144566666666677</v>
      </c>
      <c r="AM114" s="43">
        <v>1.8419533333333336</v>
      </c>
      <c r="AN114" s="43">
        <v>2.7256533333333333</v>
      </c>
      <c r="AO114" s="43">
        <v>2.6867700000000001</v>
      </c>
      <c r="AP114" s="42">
        <v>3095.8</v>
      </c>
      <c r="AQ114" s="45">
        <v>162.63190579227293</v>
      </c>
      <c r="AR114" s="45">
        <v>2.9162281772321488</v>
      </c>
      <c r="AS114" s="45">
        <v>1.2410599844718919E-2</v>
      </c>
      <c r="AT114" s="45">
        <v>3.3401786035253352E-2</v>
      </c>
      <c r="AU114" s="45">
        <v>4.7254693253503989E-2</v>
      </c>
      <c r="AV114" s="45">
        <v>7.6945944976170466E-2</v>
      </c>
      <c r="AW114" s="45">
        <v>2.1392094629639344</v>
      </c>
      <c r="AX114" s="45">
        <v>0.10358848735595715</v>
      </c>
      <c r="AY114" s="45">
        <v>8.5500554545489543E-5</v>
      </c>
      <c r="AZ114" s="45">
        <v>0.39579217953583556</v>
      </c>
      <c r="BA114" s="45">
        <v>0.12114901250062786</v>
      </c>
      <c r="BB114" s="45">
        <v>1.7676583640381497E-2</v>
      </c>
      <c r="BC114" s="45">
        <v>7.940326291103866E-3</v>
      </c>
      <c r="BD114" s="45">
        <v>1.7883209874133405E-2</v>
      </c>
      <c r="BE114" s="45">
        <v>2.1363015629391101E-2</v>
      </c>
      <c r="BF114" s="45">
        <v>1.4907987521930049E-2</v>
      </c>
      <c r="BG114" s="45">
        <v>1.7022949013124893E-2</v>
      </c>
      <c r="BH114" s="45">
        <v>0.61025715325872942</v>
      </c>
      <c r="BI114" s="41">
        <v>0.32773148148148151</v>
      </c>
      <c r="BJ114">
        <v>19</v>
      </c>
      <c r="BK114">
        <v>38</v>
      </c>
      <c r="BL114" s="28">
        <v>0.95951182833015225</v>
      </c>
      <c r="BM114" s="29">
        <v>25.624096137255009</v>
      </c>
      <c r="BN114" s="30">
        <v>1204.9016701853745</v>
      </c>
      <c r="BO114" s="30">
        <v>1204.9016701853745</v>
      </c>
    </row>
    <row r="115" spans="1:67">
      <c r="A115" s="31">
        <v>39846</v>
      </c>
      <c r="B115" s="32">
        <v>203</v>
      </c>
      <c r="C115" s="33">
        <v>0.33124999999999999</v>
      </c>
      <c r="D115" s="33">
        <v>0.3347222222222222</v>
      </c>
      <c r="E115" s="34">
        <v>0.3</v>
      </c>
      <c r="F115" s="32">
        <v>10</v>
      </c>
      <c r="G115" s="32">
        <v>52.5</v>
      </c>
      <c r="H115" s="32">
        <v>52.5</v>
      </c>
      <c r="I115" s="32">
        <v>496</v>
      </c>
      <c r="J115" s="32">
        <v>71</v>
      </c>
      <c r="K115" s="32">
        <v>2500</v>
      </c>
      <c r="L115" s="32">
        <v>52.5</v>
      </c>
      <c r="M115" s="32">
        <v>52.5</v>
      </c>
      <c r="N115" s="32">
        <v>490</v>
      </c>
      <c r="O115" s="32">
        <v>71</v>
      </c>
      <c r="P115" s="32">
        <v>2600</v>
      </c>
      <c r="Q115" s="35">
        <f t="shared" si="12"/>
        <v>52.5</v>
      </c>
      <c r="R115" s="35">
        <f t="shared" si="13"/>
        <v>2600</v>
      </c>
      <c r="S115" s="36">
        <v>203</v>
      </c>
      <c r="T115" s="37">
        <v>0.3</v>
      </c>
      <c r="U115" s="38">
        <v>0</v>
      </c>
      <c r="V115" s="39" t="s">
        <v>56</v>
      </c>
      <c r="W115" s="40">
        <f t="shared" si="14"/>
        <v>0.33223379629629629</v>
      </c>
      <c r="X115" s="41">
        <v>0.33258101851851851</v>
      </c>
      <c r="Y115" s="42">
        <v>26667.433333333334</v>
      </c>
      <c r="Z115" s="43">
        <v>83.37133333333334</v>
      </c>
      <c r="AA115" s="43">
        <v>16.614333333333338</v>
      </c>
      <c r="AB115" s="43">
        <v>54.710949999999997</v>
      </c>
      <c r="AC115" s="43">
        <v>44.846899999999998</v>
      </c>
      <c r="AD115" s="43">
        <v>9.8640499999999989</v>
      </c>
      <c r="AE115" s="43">
        <v>13.683333333333332</v>
      </c>
      <c r="AF115" s="43">
        <v>10.730666666666671</v>
      </c>
      <c r="AG115" s="43">
        <v>1.259E-2</v>
      </c>
      <c r="AH115" s="43">
        <v>6.3347433333333347</v>
      </c>
      <c r="AI115" s="43">
        <v>0.61283333333333345</v>
      </c>
      <c r="AJ115" s="43">
        <v>7.026696666666667</v>
      </c>
      <c r="AK115" s="43">
        <v>5.7598200000000004</v>
      </c>
      <c r="AL115" s="44">
        <v>99.789899999999975</v>
      </c>
      <c r="AM115" s="43">
        <v>1.910126666666667</v>
      </c>
      <c r="AN115" s="43">
        <v>2.8319566666666676</v>
      </c>
      <c r="AO115" s="43">
        <v>6.760329999999998</v>
      </c>
      <c r="AP115" s="42">
        <v>3183.4666666666667</v>
      </c>
      <c r="AQ115" s="45">
        <v>157.12518254068749</v>
      </c>
      <c r="AR115" s="45">
        <v>0.34432075395873041</v>
      </c>
      <c r="AS115" s="45">
        <v>9.352607356657848E-3</v>
      </c>
      <c r="AT115" s="45">
        <v>4.1971326419108126E-2</v>
      </c>
      <c r="AU115" s="45">
        <v>3.1286055062589538E-2</v>
      </c>
      <c r="AV115" s="45">
        <v>3.1401282095503587E-2</v>
      </c>
      <c r="AW115" s="45">
        <v>0.4345059289571187</v>
      </c>
      <c r="AX115" s="45">
        <v>0.10204574137774351</v>
      </c>
      <c r="AY115" s="45">
        <v>7.119666788018505E-5</v>
      </c>
      <c r="AZ115" s="45">
        <v>3.83475457411269E-2</v>
      </c>
      <c r="BA115" s="45">
        <v>2.0060758285481265E-2</v>
      </c>
      <c r="BB115" s="45">
        <v>3.9798427306766207E-2</v>
      </c>
      <c r="BC115" s="45">
        <v>3.2613202319263915E-2</v>
      </c>
      <c r="BD115" s="45">
        <v>2.1263535243089744E-3</v>
      </c>
      <c r="BE115" s="45">
        <v>2.271384103828861E-2</v>
      </c>
      <c r="BF115" s="45">
        <v>1.4250170799541014E-2</v>
      </c>
      <c r="BG115" s="45">
        <v>3.8285435693052976E-2</v>
      </c>
      <c r="BH115" s="45">
        <v>0.50741626340492507</v>
      </c>
      <c r="BI115" s="41">
        <v>0.33258101851851851</v>
      </c>
      <c r="BJ115">
        <v>19</v>
      </c>
      <c r="BK115">
        <v>39</v>
      </c>
      <c r="BL115" s="28">
        <v>0.96143983650490694</v>
      </c>
      <c r="BM115" s="29">
        <v>53.542450888668327</v>
      </c>
      <c r="BN115" s="30">
        <v>2845.0924240861973</v>
      </c>
      <c r="BO115" s="30">
        <v>2845.0924240861973</v>
      </c>
    </row>
    <row r="116" spans="1:67">
      <c r="A116" s="31">
        <v>39846</v>
      </c>
      <c r="B116" s="32">
        <v>204</v>
      </c>
      <c r="C116" s="33">
        <v>0.3347222222222222</v>
      </c>
      <c r="D116" s="33">
        <v>0.33888888888888885</v>
      </c>
      <c r="E116" s="34">
        <v>0.45</v>
      </c>
      <c r="F116" s="32">
        <v>10</v>
      </c>
      <c r="G116" s="32">
        <v>63.2</v>
      </c>
      <c r="H116" s="32">
        <v>63.5</v>
      </c>
      <c r="I116" s="32">
        <v>552</v>
      </c>
      <c r="J116" s="32">
        <v>84</v>
      </c>
      <c r="K116" s="32">
        <v>3400</v>
      </c>
      <c r="L116" s="32">
        <v>63.2</v>
      </c>
      <c r="M116" s="32">
        <v>63.5</v>
      </c>
      <c r="N116" s="32">
        <v>538</v>
      </c>
      <c r="O116" s="32">
        <v>84</v>
      </c>
      <c r="P116" s="32">
        <v>3500</v>
      </c>
      <c r="Q116" s="35">
        <f t="shared" si="12"/>
        <v>63.5</v>
      </c>
      <c r="R116" s="35">
        <f t="shared" si="13"/>
        <v>3500</v>
      </c>
      <c r="S116" s="36">
        <v>204</v>
      </c>
      <c r="T116" s="37">
        <v>0.45</v>
      </c>
      <c r="U116" s="38">
        <v>0</v>
      </c>
      <c r="V116" s="39" t="s">
        <v>56</v>
      </c>
      <c r="W116" s="40">
        <f t="shared" si="14"/>
        <v>0.33594907407407409</v>
      </c>
      <c r="X116" s="41">
        <v>0.33629629629629632</v>
      </c>
      <c r="Y116" s="42">
        <v>30955.5</v>
      </c>
      <c r="Z116" s="43">
        <v>40.196333333333335</v>
      </c>
      <c r="AA116" s="43">
        <v>15.97200000000001</v>
      </c>
      <c r="AB116" s="43">
        <v>78.027249999999995</v>
      </c>
      <c r="AC116" s="43">
        <v>66.017699999999991</v>
      </c>
      <c r="AD116" s="43">
        <v>12.009550000000001</v>
      </c>
      <c r="AE116" s="43">
        <v>7.0510000000000002</v>
      </c>
      <c r="AF116" s="43">
        <v>12.776666666666667</v>
      </c>
      <c r="AG116" s="43">
        <v>1.4546666666666675E-2</v>
      </c>
      <c r="AH116" s="43">
        <v>2.6324066666666672</v>
      </c>
      <c r="AI116" s="43">
        <v>0.27326666666666655</v>
      </c>
      <c r="AJ116" s="43">
        <v>8.6715700000000009</v>
      </c>
      <c r="AK116" s="43">
        <v>7.3368866666666683</v>
      </c>
      <c r="AL116" s="44">
        <v>99.910833333333358</v>
      </c>
      <c r="AM116" s="43">
        <v>1.9680500000000005</v>
      </c>
      <c r="AN116" s="43">
        <v>3.2158566666666668</v>
      </c>
      <c r="AO116" s="43">
        <v>8.3428466666666665</v>
      </c>
      <c r="AP116" s="42">
        <v>3184.9666666666667</v>
      </c>
      <c r="AQ116" s="45">
        <v>243.95968434601423</v>
      </c>
      <c r="AR116" s="45">
        <v>0.25351981944252266</v>
      </c>
      <c r="AS116" s="45">
        <v>7.1438422965949145E-3</v>
      </c>
      <c r="AT116" s="45">
        <v>0.12780000202363723</v>
      </c>
      <c r="AU116" s="45">
        <v>0.10159941623508685</v>
      </c>
      <c r="AV116" s="45">
        <v>2.8878565610572397E-2</v>
      </c>
      <c r="AW116" s="45">
        <v>0.13052546323115369</v>
      </c>
      <c r="AX116" s="45">
        <v>0.18754922725438986</v>
      </c>
      <c r="AY116" s="45">
        <v>1.2793676598989815E-4</v>
      </c>
      <c r="AZ116" s="45">
        <v>2.7036436886916718E-2</v>
      </c>
      <c r="BA116" s="45">
        <v>5.6834504656416507E-3</v>
      </c>
      <c r="BB116" s="45">
        <v>6.6551339528994113E-2</v>
      </c>
      <c r="BC116" s="45">
        <v>5.6342032654832015E-2</v>
      </c>
      <c r="BD116" s="45">
        <v>1.0293397057742099E-3</v>
      </c>
      <c r="BE116" s="45">
        <v>3.145494588597561E-2</v>
      </c>
      <c r="BF116" s="45">
        <v>2.1932068841724946E-2</v>
      </c>
      <c r="BG116" s="45">
        <v>6.4019720740394859E-2</v>
      </c>
      <c r="BH116" s="45">
        <v>0.31984191497474596</v>
      </c>
      <c r="BI116" s="41">
        <v>0.33629629629629632</v>
      </c>
      <c r="BJ116">
        <v>19</v>
      </c>
      <c r="BK116">
        <v>40</v>
      </c>
      <c r="BL116" s="28">
        <v>0.96336784467966152</v>
      </c>
      <c r="BM116" s="29">
        <v>64.696033074827</v>
      </c>
      <c r="BN116" s="30">
        <v>3826.0977283953644</v>
      </c>
      <c r="BO116" s="30">
        <v>3826.0977283953644</v>
      </c>
    </row>
    <row r="117" spans="1:67">
      <c r="A117" s="31">
        <v>39846</v>
      </c>
      <c r="B117" s="32">
        <v>207</v>
      </c>
      <c r="C117" s="33">
        <v>0.34930555555555554</v>
      </c>
      <c r="D117" s="33">
        <v>0.35069444444444442</v>
      </c>
      <c r="E117" s="34">
        <v>1</v>
      </c>
      <c r="F117" s="32">
        <v>2</v>
      </c>
      <c r="G117" s="32">
        <v>87</v>
      </c>
      <c r="H117" s="32">
        <v>86.2</v>
      </c>
      <c r="I117" s="32">
        <v>735</v>
      </c>
      <c r="J117" s="32">
        <v>96</v>
      </c>
      <c r="K117" s="32">
        <v>7200</v>
      </c>
      <c r="L117" s="32">
        <v>87</v>
      </c>
      <c r="M117" s="32">
        <v>86.5</v>
      </c>
      <c r="N117" s="32">
        <v>726</v>
      </c>
      <c r="O117" s="32">
        <v>96</v>
      </c>
      <c r="P117" s="32">
        <v>7200</v>
      </c>
      <c r="Q117" s="35">
        <f t="shared" si="12"/>
        <v>86.5</v>
      </c>
      <c r="R117" s="35">
        <f t="shared" si="13"/>
        <v>7200</v>
      </c>
      <c r="S117" s="36">
        <v>207</v>
      </c>
      <c r="T117" s="37">
        <v>1</v>
      </c>
      <c r="U117" s="38">
        <v>0</v>
      </c>
      <c r="V117" s="39" t="s">
        <v>56</v>
      </c>
      <c r="W117" s="40">
        <f t="shared" si="14"/>
        <v>0.35049768518518515</v>
      </c>
      <c r="X117" s="41">
        <v>0.35084490740740737</v>
      </c>
      <c r="Y117" s="42">
        <v>40514.566666666666</v>
      </c>
      <c r="Z117" s="43">
        <v>25.831333333333326</v>
      </c>
      <c r="AA117" s="43">
        <v>15.034666666666658</v>
      </c>
      <c r="AB117" s="43">
        <v>147.63000000000002</v>
      </c>
      <c r="AC117" s="43">
        <v>130.48699999999997</v>
      </c>
      <c r="AD117" s="43">
        <v>17.14299999999999</v>
      </c>
      <c r="AE117" s="43">
        <v>15.873333333333333</v>
      </c>
      <c r="AF117" s="43">
        <v>16.766333333333332</v>
      </c>
      <c r="AG117" s="43">
        <v>1.9003333333333341E-2</v>
      </c>
      <c r="AH117" s="43">
        <v>1.2899400000000001</v>
      </c>
      <c r="AI117" s="43">
        <v>0.47318333333333334</v>
      </c>
      <c r="AJ117" s="43">
        <v>12.621460000000001</v>
      </c>
      <c r="AK117" s="43">
        <v>11.15585666666667</v>
      </c>
      <c r="AL117" s="44">
        <v>99.922383333333343</v>
      </c>
      <c r="AM117" s="43">
        <v>1.98689</v>
      </c>
      <c r="AN117" s="43">
        <v>4.0657300000000003</v>
      </c>
      <c r="AO117" s="43">
        <v>12.143000000000001</v>
      </c>
      <c r="AP117" s="42">
        <v>3178.8666666666668</v>
      </c>
      <c r="AQ117" s="45">
        <v>160.58957825384658</v>
      </c>
      <c r="AR117" s="45">
        <v>0.40302077753720106</v>
      </c>
      <c r="AS117" s="45">
        <v>7.7607915226136854E-3</v>
      </c>
      <c r="AT117" s="45">
        <v>0.33089221080650211</v>
      </c>
      <c r="AU117" s="45">
        <v>0.1785603346307606</v>
      </c>
      <c r="AV117" s="45">
        <v>0.23223650252211159</v>
      </c>
      <c r="AW117" s="45">
        <v>1.9842054491326948</v>
      </c>
      <c r="AX117" s="45">
        <v>0.45685946932590832</v>
      </c>
      <c r="AY117" s="45">
        <v>6.6867513545937297E-5</v>
      </c>
      <c r="AZ117" s="45">
        <v>1.9953317933409584E-2</v>
      </c>
      <c r="BA117" s="45">
        <v>5.8740587409349281E-2</v>
      </c>
      <c r="BB117" s="45">
        <v>4.7199346868654721E-2</v>
      </c>
      <c r="BC117" s="45">
        <v>4.1041305377953738E-2</v>
      </c>
      <c r="BD117" s="45">
        <v>6.0440956274706399E-3</v>
      </c>
      <c r="BE117" s="45">
        <v>5.651934883827886E-2</v>
      </c>
      <c r="BF117" s="45">
        <v>1.4144845533706393E-2</v>
      </c>
      <c r="BG117" s="45">
        <v>4.5408376866555959E-2</v>
      </c>
      <c r="BH117" s="45">
        <v>0.34574590364176044</v>
      </c>
      <c r="BI117" s="41">
        <v>0.35084490740740737</v>
      </c>
      <c r="BJ117">
        <v>19</v>
      </c>
      <c r="BK117">
        <v>41</v>
      </c>
      <c r="BL117" s="28">
        <v>0.96529585285441621</v>
      </c>
      <c r="BM117" s="29">
        <v>88.041186607617732</v>
      </c>
      <c r="BN117" s="30">
        <v>7862.9653870704751</v>
      </c>
      <c r="BO117" s="30">
        <v>7862.9653870704751</v>
      </c>
    </row>
    <row r="118" spans="1:67">
      <c r="A118" s="31">
        <v>39846</v>
      </c>
      <c r="B118" s="32">
        <v>208</v>
      </c>
      <c r="C118" s="33">
        <v>0.35138888888888892</v>
      </c>
      <c r="D118" s="33">
        <v>0.3576388888888889</v>
      </c>
      <c r="E118" s="34">
        <v>0.04</v>
      </c>
      <c r="F118" s="32">
        <v>10</v>
      </c>
      <c r="G118" s="32">
        <v>21</v>
      </c>
      <c r="H118" s="32">
        <v>20.5</v>
      </c>
      <c r="I118" s="32">
        <v>419</v>
      </c>
      <c r="J118" s="32">
        <v>58</v>
      </c>
      <c r="K118" s="32">
        <v>900</v>
      </c>
      <c r="L118" s="32">
        <v>21</v>
      </c>
      <c r="M118" s="32">
        <v>20.5</v>
      </c>
      <c r="N118" s="32">
        <v>438</v>
      </c>
      <c r="O118" s="32">
        <v>58</v>
      </c>
      <c r="P118" s="32">
        <v>1000</v>
      </c>
      <c r="Q118" s="35">
        <f t="shared" si="12"/>
        <v>20.5</v>
      </c>
      <c r="R118" s="35">
        <f t="shared" si="13"/>
        <v>1000</v>
      </c>
      <c r="S118" s="36">
        <v>208</v>
      </c>
      <c r="T118" s="37">
        <v>0.04</v>
      </c>
      <c r="U118" s="38">
        <v>0</v>
      </c>
      <c r="V118" s="39" t="s">
        <v>56</v>
      </c>
      <c r="W118" s="40">
        <f t="shared" si="14"/>
        <v>0.35715277777777776</v>
      </c>
      <c r="X118" s="41">
        <v>0.35749999999999998</v>
      </c>
      <c r="Y118" s="42">
        <v>25437.5</v>
      </c>
      <c r="Z118" s="43">
        <v>1222.6983266666668</v>
      </c>
      <c r="AA118" s="43">
        <v>17.007000000000005</v>
      </c>
      <c r="AB118" s="43">
        <v>13.492500000000001</v>
      </c>
      <c r="AC118" s="43">
        <v>3.2934999999999994</v>
      </c>
      <c r="AD118" s="43">
        <v>10.199000000000003</v>
      </c>
      <c r="AE118" s="43">
        <v>334.74733333333342</v>
      </c>
      <c r="AF118" s="43">
        <v>9.6803333333333317</v>
      </c>
      <c r="AG118" s="43">
        <v>1.2693333333333333E-2</v>
      </c>
      <c r="AH118" s="43">
        <v>92.067659999999989</v>
      </c>
      <c r="AI118" s="43">
        <v>14.850616666666667</v>
      </c>
      <c r="AJ118" s="43">
        <v>1.71655</v>
      </c>
      <c r="AK118" s="43">
        <v>0.41904666666666657</v>
      </c>
      <c r="AL118" s="44">
        <v>96.352096666666682</v>
      </c>
      <c r="AM118" s="43">
        <v>1.7058033333333336</v>
      </c>
      <c r="AN118" s="43">
        <v>2.7908866666666658</v>
      </c>
      <c r="AO118" s="43">
        <v>1.6514733333333331</v>
      </c>
      <c r="AP118" s="42">
        <v>3009.3333333333335</v>
      </c>
      <c r="AQ118" s="45">
        <v>174.35313946522245</v>
      </c>
      <c r="AR118" s="45">
        <v>18.035982349482104</v>
      </c>
      <c r="AS118" s="45">
        <v>2.0197302653641232E-2</v>
      </c>
      <c r="AT118" s="45">
        <v>6.7430423912099927E-2</v>
      </c>
      <c r="AU118" s="45">
        <v>5.9418300907729212E-2</v>
      </c>
      <c r="AV118" s="45">
        <v>0.12252241174285095</v>
      </c>
      <c r="AW118" s="45">
        <v>2.2433117964441358</v>
      </c>
      <c r="AX118" s="45">
        <v>0.23180674670100757</v>
      </c>
      <c r="AY118" s="45">
        <v>9.4443317550184854E-5</v>
      </c>
      <c r="AZ118" s="45">
        <v>1.4020464640344941</v>
      </c>
      <c r="BA118" s="45">
        <v>9.1256278322827233E-2</v>
      </c>
      <c r="BB118" s="45">
        <v>7.9713603736687715E-3</v>
      </c>
      <c r="BC118" s="45">
        <v>9.67918966875214E-3</v>
      </c>
      <c r="BD118" s="45">
        <v>3.3803942672857086E-2</v>
      </c>
      <c r="BE118" s="45">
        <v>3.346037783793647E-2</v>
      </c>
      <c r="BF118" s="45">
        <v>1.5857897702414126E-2</v>
      </c>
      <c r="BG118" s="45">
        <v>7.6582582576085875E-3</v>
      </c>
      <c r="BH118" s="45">
        <v>2.1226745221823085</v>
      </c>
      <c r="BI118" s="41">
        <v>0.35749999999999998</v>
      </c>
      <c r="BJ118">
        <v>20</v>
      </c>
      <c r="BK118">
        <v>42</v>
      </c>
      <c r="BL118" s="28">
        <v>0.96722386102917091</v>
      </c>
      <c r="BM118" s="29">
        <v>20.844446149422573</v>
      </c>
      <c r="BN118" s="30">
        <v>1090.9895399048767</v>
      </c>
      <c r="BO118" s="30">
        <v>1090.9895399048767</v>
      </c>
    </row>
    <row r="119" spans="1:67">
      <c r="A119" s="31">
        <v>39846</v>
      </c>
      <c r="B119" s="32">
        <v>208</v>
      </c>
      <c r="C119" s="33">
        <v>0.35138888888888892</v>
      </c>
      <c r="D119" s="33">
        <v>0.3576388888888889</v>
      </c>
      <c r="E119" s="34">
        <v>0.04</v>
      </c>
      <c r="F119" s="32">
        <v>10</v>
      </c>
      <c r="G119" s="32">
        <v>21</v>
      </c>
      <c r="H119" s="32">
        <v>20.5</v>
      </c>
      <c r="I119" s="32">
        <v>419</v>
      </c>
      <c r="J119" s="32">
        <v>58</v>
      </c>
      <c r="K119" s="32">
        <v>900</v>
      </c>
      <c r="L119" s="32">
        <v>21</v>
      </c>
      <c r="M119" s="32">
        <v>20.5</v>
      </c>
      <c r="N119" s="32">
        <v>438</v>
      </c>
      <c r="O119" s="32">
        <v>58</v>
      </c>
      <c r="P119" s="32">
        <v>1000</v>
      </c>
      <c r="Q119" s="35">
        <f t="shared" si="12"/>
        <v>20.5</v>
      </c>
      <c r="R119" s="35">
        <f t="shared" si="13"/>
        <v>1000</v>
      </c>
      <c r="S119" s="36">
        <v>208</v>
      </c>
      <c r="T119" s="37">
        <v>0.04</v>
      </c>
      <c r="U119" s="38">
        <v>0</v>
      </c>
      <c r="V119" s="39" t="s">
        <v>56</v>
      </c>
      <c r="W119" s="40">
        <f t="shared" si="14"/>
        <v>0.35957175925925922</v>
      </c>
      <c r="X119" s="41">
        <v>0.35991898148148144</v>
      </c>
      <c r="Y119" s="42">
        <v>25612.2</v>
      </c>
      <c r="Z119" s="43">
        <v>1220.0706666666667</v>
      </c>
      <c r="AA119" s="43">
        <v>16.979333333333336</v>
      </c>
      <c r="AB119" s="43">
        <v>15.401749999999996</v>
      </c>
      <c r="AC119" s="43">
        <v>2.433549999999999</v>
      </c>
      <c r="AD119" s="43">
        <v>12.9682</v>
      </c>
      <c r="AE119" s="43">
        <v>342.98599999999999</v>
      </c>
      <c r="AF119" s="43">
        <v>10.688333333333334</v>
      </c>
      <c r="AG119" s="43">
        <v>1.2789999999999994E-2</v>
      </c>
      <c r="AH119" s="43">
        <v>91.251400000000004</v>
      </c>
      <c r="AI119" s="43">
        <v>15.115959999999999</v>
      </c>
      <c r="AJ119" s="43">
        <v>1.9465399999999999</v>
      </c>
      <c r="AK119" s="43">
        <v>0.30757333333333325</v>
      </c>
      <c r="AL119" s="44">
        <v>96.344733333333323</v>
      </c>
      <c r="AM119" s="43">
        <v>1.87124</v>
      </c>
      <c r="AN119" s="43">
        <v>2.80565</v>
      </c>
      <c r="AO119" s="43">
        <v>1.8727466666666668</v>
      </c>
      <c r="AP119" s="42">
        <v>3009.5666666666666</v>
      </c>
      <c r="AQ119" s="45">
        <v>111.65599880409117</v>
      </c>
      <c r="AR119" s="45">
        <v>24.034542838827541</v>
      </c>
      <c r="AS119" s="45">
        <v>1.2015315896469255E-2</v>
      </c>
      <c r="AT119" s="45">
        <v>0.15693375222154546</v>
      </c>
      <c r="AU119" s="45">
        <v>6.5698941103113417E-2</v>
      </c>
      <c r="AV119" s="45">
        <v>0.22213930857421754</v>
      </c>
      <c r="AW119" s="45">
        <v>1.4610685744665028</v>
      </c>
      <c r="AX119" s="45">
        <v>0.14654841105094324</v>
      </c>
      <c r="AY119" s="45">
        <v>5.4772255750516776E-5</v>
      </c>
      <c r="AZ119" s="45">
        <v>1.8600266273581842</v>
      </c>
      <c r="BA119" s="45">
        <v>6.5009965283846283E-2</v>
      </c>
      <c r="BB119" s="45">
        <v>1.9151404018036635E-2</v>
      </c>
      <c r="BC119" s="45">
        <v>8.6742557400435287E-3</v>
      </c>
      <c r="BD119" s="45">
        <v>4.4085155319452431E-2</v>
      </c>
      <c r="BE119" s="45">
        <v>2.8014203294166626E-2</v>
      </c>
      <c r="BF119" s="45">
        <v>9.7318088477053363E-3</v>
      </c>
      <c r="BG119" s="45">
        <v>1.8418857153758871E-2</v>
      </c>
      <c r="BH119" s="45">
        <v>2.896886953828635</v>
      </c>
      <c r="BI119" s="41">
        <v>0.35991898148148144</v>
      </c>
      <c r="BJ119">
        <v>20</v>
      </c>
      <c r="BK119">
        <v>42</v>
      </c>
      <c r="BL119" s="28">
        <v>0.96722386102917091</v>
      </c>
      <c r="BM119" s="29">
        <v>20.844446149422573</v>
      </c>
      <c r="BN119" s="30">
        <v>1090.9895399048767</v>
      </c>
      <c r="BO119" s="30">
        <v>1090.9895399048767</v>
      </c>
    </row>
    <row r="120" spans="1:67">
      <c r="A120" s="31">
        <v>39846</v>
      </c>
      <c r="B120" s="32">
        <v>201</v>
      </c>
      <c r="C120" s="33">
        <v>0.30277777777777776</v>
      </c>
      <c r="D120" s="33">
        <v>0.31041666666666667</v>
      </c>
      <c r="E120" s="34">
        <v>0.04</v>
      </c>
      <c r="F120" s="32">
        <v>15</v>
      </c>
      <c r="G120" s="32">
        <v>21</v>
      </c>
      <c r="H120" s="32">
        <v>21</v>
      </c>
      <c r="I120" s="32">
        <v>447</v>
      </c>
      <c r="J120" s="32">
        <v>58</v>
      </c>
      <c r="K120" s="32">
        <v>900</v>
      </c>
      <c r="L120" s="32">
        <v>21</v>
      </c>
      <c r="M120" s="32">
        <v>20.5</v>
      </c>
      <c r="N120" s="32">
        <v>455</v>
      </c>
      <c r="O120" s="32">
        <v>58</v>
      </c>
      <c r="P120" s="32">
        <v>1100</v>
      </c>
      <c r="Q120" s="35">
        <f t="shared" si="12"/>
        <v>20.5</v>
      </c>
      <c r="R120" s="35">
        <f t="shared" si="13"/>
        <v>1100</v>
      </c>
      <c r="S120" s="36">
        <v>201</v>
      </c>
      <c r="T120" s="37">
        <v>0.04</v>
      </c>
      <c r="U120" s="38">
        <v>0</v>
      </c>
      <c r="V120" s="39" t="s">
        <v>57</v>
      </c>
      <c r="W120" s="40">
        <f t="shared" si="14"/>
        <v>0.30969907407407404</v>
      </c>
      <c r="X120" s="41">
        <v>0.31004629629629626</v>
      </c>
      <c r="Y120" s="42">
        <v>22666</v>
      </c>
      <c r="Z120" s="43">
        <v>1237.4446733333332</v>
      </c>
      <c r="AA120" s="43">
        <v>16.843333333333327</v>
      </c>
      <c r="AB120" s="43">
        <v>13.60345</v>
      </c>
      <c r="AC120" s="43">
        <v>3.5882000000000001</v>
      </c>
      <c r="AD120" s="43">
        <v>10.01525</v>
      </c>
      <c r="AE120" s="43">
        <v>470.20399999999995</v>
      </c>
      <c r="AF120" s="43">
        <v>8.1323333333333352</v>
      </c>
      <c r="AG120" s="43">
        <v>1.1463333333333336E-2</v>
      </c>
      <c r="AH120" s="43">
        <v>103.31846666666667</v>
      </c>
      <c r="AI120" s="43">
        <v>23.067899999999998</v>
      </c>
      <c r="AJ120" s="43">
        <v>1.9138333333333333</v>
      </c>
      <c r="AK120" s="43">
        <v>0.50482333333333329</v>
      </c>
      <c r="AL120" s="44">
        <v>95.26606666666666</v>
      </c>
      <c r="AM120" s="43">
        <v>1.58484</v>
      </c>
      <c r="AN120" s="43">
        <v>2.5264166666666674</v>
      </c>
      <c r="AO120" s="43">
        <v>1.8412733333333331</v>
      </c>
      <c r="AP120" s="42">
        <v>2973.2666666666669</v>
      </c>
      <c r="AQ120" s="45">
        <v>177.7704835668346</v>
      </c>
      <c r="AR120" s="45">
        <v>20.285608276109102</v>
      </c>
      <c r="AS120" s="45">
        <v>1.0933445471811083E-2</v>
      </c>
      <c r="AT120" s="45">
        <v>2.0390730652718733E-2</v>
      </c>
      <c r="AU120" s="45">
        <v>4.2622966126013691E-2</v>
      </c>
      <c r="AV120" s="45">
        <v>6.1970759233690352E-2</v>
      </c>
      <c r="AW120" s="45">
        <v>5.5773022770570186</v>
      </c>
      <c r="AX120" s="45">
        <v>0.11687551093971192</v>
      </c>
      <c r="AY120" s="45">
        <v>8.8991798666422319E-5</v>
      </c>
      <c r="AZ120" s="45">
        <v>1.8251431186833154</v>
      </c>
      <c r="BA120" s="45">
        <v>0.33270059129551571</v>
      </c>
      <c r="BB120" s="45">
        <v>1.3826494639748273E-2</v>
      </c>
      <c r="BC120" s="45">
        <v>7.5216782487793872E-3</v>
      </c>
      <c r="BD120" s="45">
        <v>5.8001963898577986E-2</v>
      </c>
      <c r="BE120" s="45">
        <v>2.7874986933660178E-2</v>
      </c>
      <c r="BF120" s="45">
        <v>1.6311389786943669E-2</v>
      </c>
      <c r="BG120" s="45">
        <v>1.330711329957838E-2</v>
      </c>
      <c r="BH120" s="45">
        <v>3.0049767150088385</v>
      </c>
      <c r="BI120" s="41">
        <v>0.31004629629629626</v>
      </c>
      <c r="BJ120">
        <v>19</v>
      </c>
      <c r="BK120">
        <v>33</v>
      </c>
      <c r="BL120" s="28">
        <v>0.9498717874563789</v>
      </c>
      <c r="BM120" s="29">
        <v>21.033975644333577</v>
      </c>
      <c r="BN120" s="30">
        <v>1211.0003773038277</v>
      </c>
      <c r="BO120" s="30">
        <v>1211.0003773038277</v>
      </c>
    </row>
    <row r="121" spans="1:67">
      <c r="A121" s="31">
        <v>39846</v>
      </c>
      <c r="B121" s="32">
        <v>202</v>
      </c>
      <c r="C121" s="33">
        <v>0.3263888888888889</v>
      </c>
      <c r="D121" s="33">
        <v>0.33055555555555555</v>
      </c>
      <c r="E121" s="34">
        <v>7.0000000000000007E-2</v>
      </c>
      <c r="F121" s="32">
        <v>10</v>
      </c>
      <c r="G121" s="32">
        <v>25</v>
      </c>
      <c r="H121" s="32">
        <v>25</v>
      </c>
      <c r="I121" s="32">
        <v>424</v>
      </c>
      <c r="J121" s="32">
        <v>62</v>
      </c>
      <c r="K121" s="32">
        <v>1000</v>
      </c>
      <c r="L121" s="32">
        <v>25</v>
      </c>
      <c r="M121" s="32">
        <v>25.1</v>
      </c>
      <c r="N121" s="32">
        <v>445</v>
      </c>
      <c r="O121" s="32">
        <v>62</v>
      </c>
      <c r="P121" s="32">
        <v>1100</v>
      </c>
      <c r="Q121" s="35">
        <f t="shared" si="12"/>
        <v>25.1</v>
      </c>
      <c r="R121" s="35">
        <f t="shared" si="13"/>
        <v>1100</v>
      </c>
      <c r="S121" s="36">
        <v>202</v>
      </c>
      <c r="T121" s="37">
        <v>7.0000000000000007E-2</v>
      </c>
      <c r="U121" s="38">
        <v>0</v>
      </c>
      <c r="V121" s="39" t="s">
        <v>57</v>
      </c>
      <c r="W121" s="40">
        <f t="shared" si="14"/>
        <v>0.32890046296296294</v>
      </c>
      <c r="X121" s="41">
        <v>0.32924768518518516</v>
      </c>
      <c r="Y121" s="42">
        <v>22211.133333333335</v>
      </c>
      <c r="Z121" s="43">
        <v>633.78899999999999</v>
      </c>
      <c r="AA121" s="43">
        <v>17.217666666666673</v>
      </c>
      <c r="AB121" s="43">
        <v>19.024250000000009</v>
      </c>
      <c r="AC121" s="43">
        <v>3.421250000000001</v>
      </c>
      <c r="AD121" s="43">
        <v>15.602999999999998</v>
      </c>
      <c r="AE121" s="43">
        <v>122.60233333333333</v>
      </c>
      <c r="AF121" s="43">
        <v>8.9040000000000017</v>
      </c>
      <c r="AG121" s="43">
        <v>1.0799999999999997E-2</v>
      </c>
      <c r="AH121" s="43">
        <v>56.221926666666668</v>
      </c>
      <c r="AI121" s="43">
        <v>6.3863733333333341</v>
      </c>
      <c r="AJ121" s="43">
        <v>2.8418100000000002</v>
      </c>
      <c r="AK121" s="43">
        <v>0.51105333333333325</v>
      </c>
      <c r="AL121" s="44">
        <v>98.040596666666659</v>
      </c>
      <c r="AM121" s="43">
        <v>1.842923333333333</v>
      </c>
      <c r="AN121" s="43">
        <v>2.4654166666666657</v>
      </c>
      <c r="AO121" s="43">
        <v>2.7340766666666667</v>
      </c>
      <c r="AP121" s="42">
        <v>3095.7666666666669</v>
      </c>
      <c r="AQ121" s="45">
        <v>60.071643051177759</v>
      </c>
      <c r="AR121" s="45">
        <v>1.1065147209322657</v>
      </c>
      <c r="AS121" s="45">
        <v>6.2606231557924032E-3</v>
      </c>
      <c r="AT121" s="45">
        <v>3.3893278247240075E-2</v>
      </c>
      <c r="AU121" s="45">
        <v>5.9530164767407037E-2</v>
      </c>
      <c r="AV121" s="45">
        <v>3.4879101538570725E-2</v>
      </c>
      <c r="AW121" s="45">
        <v>0.91939141539876046</v>
      </c>
      <c r="AX121" s="45">
        <v>5.1635326052536318E-2</v>
      </c>
      <c r="AY121" s="45">
        <v>2.6261286571944582E-5</v>
      </c>
      <c r="AZ121" s="45">
        <v>0.14475388847932619</v>
      </c>
      <c r="BA121" s="45">
        <v>5.3715386181648922E-2</v>
      </c>
      <c r="BB121" s="45">
        <v>6.6732791918526603E-3</v>
      </c>
      <c r="BC121" s="45">
        <v>8.5756967479408766E-3</v>
      </c>
      <c r="BD121" s="45">
        <v>7.3483980582829331E-3</v>
      </c>
      <c r="BE121" s="45">
        <v>1.195859763815408E-2</v>
      </c>
      <c r="BF121" s="45">
        <v>5.5446826552225945E-3</v>
      </c>
      <c r="BG121" s="45">
        <v>6.4222502949180327E-3</v>
      </c>
      <c r="BH121" s="45">
        <v>0.43018306715207638</v>
      </c>
      <c r="BI121" s="41">
        <v>0.32924768518518516</v>
      </c>
      <c r="BJ121">
        <v>19</v>
      </c>
      <c r="BK121">
        <v>38</v>
      </c>
      <c r="BL121" s="28">
        <v>0.95951182833015225</v>
      </c>
      <c r="BM121" s="29">
        <v>25.624096137255009</v>
      </c>
      <c r="BN121" s="30">
        <v>1204.9016701853745</v>
      </c>
      <c r="BO121" s="30">
        <v>1204.9016701853745</v>
      </c>
    </row>
    <row r="122" spans="1:67">
      <c r="A122" s="31">
        <v>39846</v>
      </c>
      <c r="B122" s="32">
        <v>203</v>
      </c>
      <c r="C122" s="33">
        <v>0.33124999999999999</v>
      </c>
      <c r="D122" s="33">
        <v>0.3347222222222222</v>
      </c>
      <c r="E122" s="34">
        <v>0.3</v>
      </c>
      <c r="F122" s="32">
        <v>10</v>
      </c>
      <c r="G122" s="32">
        <v>52.5</v>
      </c>
      <c r="H122" s="32">
        <v>52.5</v>
      </c>
      <c r="I122" s="32">
        <v>496</v>
      </c>
      <c r="J122" s="32">
        <v>71</v>
      </c>
      <c r="K122" s="32">
        <v>2500</v>
      </c>
      <c r="L122" s="32">
        <v>52.5</v>
      </c>
      <c r="M122" s="32">
        <v>52.5</v>
      </c>
      <c r="N122" s="32">
        <v>490</v>
      </c>
      <c r="O122" s="32">
        <v>71</v>
      </c>
      <c r="P122" s="32">
        <v>2600</v>
      </c>
      <c r="Q122" s="35">
        <f t="shared" si="12"/>
        <v>52.5</v>
      </c>
      <c r="R122" s="35">
        <f t="shared" si="13"/>
        <v>2600</v>
      </c>
      <c r="S122" s="36">
        <v>203</v>
      </c>
      <c r="T122" s="37">
        <v>0.3</v>
      </c>
      <c r="U122" s="38">
        <v>0</v>
      </c>
      <c r="V122" s="39" t="s">
        <v>57</v>
      </c>
      <c r="W122" s="40">
        <f t="shared" si="14"/>
        <v>0.3339699074074074</v>
      </c>
      <c r="X122" s="41">
        <v>0.33431712962962962</v>
      </c>
      <c r="Y122" s="42">
        <v>23758.3</v>
      </c>
      <c r="Z122" s="43">
        <v>80.553333333333327</v>
      </c>
      <c r="AA122" s="43">
        <v>17.028666666666666</v>
      </c>
      <c r="AB122" s="43">
        <v>47.341000000000001</v>
      </c>
      <c r="AC122" s="43">
        <v>38.131799999999998</v>
      </c>
      <c r="AD122" s="43">
        <v>9.2091999999999992</v>
      </c>
      <c r="AE122" s="43">
        <v>11.053666666666663</v>
      </c>
      <c r="AF122" s="43">
        <v>9.7266666666666666</v>
      </c>
      <c r="AG122" s="43">
        <v>1.1199999999999993E-2</v>
      </c>
      <c r="AH122" s="43">
        <v>6.8789699999999998</v>
      </c>
      <c r="AI122" s="43">
        <v>0.55489666666666659</v>
      </c>
      <c r="AJ122" s="43">
        <v>6.8149833333333358</v>
      </c>
      <c r="AK122" s="43">
        <v>5.4893066666666659</v>
      </c>
      <c r="AL122" s="44">
        <v>99.782913333333354</v>
      </c>
      <c r="AM122" s="43">
        <v>1.9406499999999993</v>
      </c>
      <c r="AN122" s="43">
        <v>2.567569999999999</v>
      </c>
      <c r="AO122" s="43">
        <v>6.5566400000000007</v>
      </c>
      <c r="AP122" s="42">
        <v>3187.6666666666665</v>
      </c>
      <c r="AQ122" s="45">
        <v>203.66692721537535</v>
      </c>
      <c r="AR122" s="45">
        <v>0.29935946945945052</v>
      </c>
      <c r="AS122" s="45">
        <v>1.2793676598989463E-2</v>
      </c>
      <c r="AT122" s="45">
        <v>5.7267972634406264E-2</v>
      </c>
      <c r="AU122" s="45">
        <v>1.961464969757434E-2</v>
      </c>
      <c r="AV122" s="45">
        <v>5.6707598469146268E-2</v>
      </c>
      <c r="AW122" s="45">
        <v>0.28647059587143303</v>
      </c>
      <c r="AX122" s="45">
        <v>0.11393686495329058</v>
      </c>
      <c r="AY122" s="45">
        <v>1.0170952554312136E-4</v>
      </c>
      <c r="AZ122" s="45">
        <v>5.1736501821148105E-2</v>
      </c>
      <c r="BA122" s="45">
        <v>1.5628344791421132E-2</v>
      </c>
      <c r="BB122" s="45">
        <v>5.4189145645111673E-2</v>
      </c>
      <c r="BC122" s="45">
        <v>4.5624183947984655E-2</v>
      </c>
      <c r="BD122" s="45">
        <v>2.1225770500350387E-3</v>
      </c>
      <c r="BE122" s="45">
        <v>2.9696415086092765E-2</v>
      </c>
      <c r="BF122" s="45">
        <v>1.8575403648094849E-2</v>
      </c>
      <c r="BG122" s="45">
        <v>5.2141006431830013E-2</v>
      </c>
      <c r="BH122" s="45">
        <v>0.47946330148538402</v>
      </c>
      <c r="BI122" s="41">
        <v>0.33431712962962962</v>
      </c>
      <c r="BJ122">
        <v>19</v>
      </c>
      <c r="BK122">
        <v>40</v>
      </c>
      <c r="BL122" s="28">
        <v>0.96336784467966152</v>
      </c>
      <c r="BM122" s="29">
        <v>53.488846242967199</v>
      </c>
      <c r="BN122" s="30">
        <v>2842.2440268079849</v>
      </c>
      <c r="BO122" s="30">
        <v>2842.2440268079849</v>
      </c>
    </row>
    <row r="123" spans="1:67">
      <c r="A123" s="31">
        <v>39846</v>
      </c>
      <c r="B123" s="32">
        <v>204</v>
      </c>
      <c r="C123" s="33">
        <v>0.3347222222222222</v>
      </c>
      <c r="D123" s="33">
        <v>0.33888888888888885</v>
      </c>
      <c r="E123" s="34">
        <v>0.45</v>
      </c>
      <c r="F123" s="32">
        <v>10</v>
      </c>
      <c r="G123" s="32">
        <v>63.2</v>
      </c>
      <c r="H123" s="32">
        <v>63.5</v>
      </c>
      <c r="I123" s="32">
        <v>552</v>
      </c>
      <c r="J123" s="32">
        <v>84</v>
      </c>
      <c r="K123" s="32">
        <v>3400</v>
      </c>
      <c r="L123" s="32">
        <v>63.2</v>
      </c>
      <c r="M123" s="32">
        <v>63.5</v>
      </c>
      <c r="N123" s="32">
        <v>538</v>
      </c>
      <c r="O123" s="32">
        <v>84</v>
      </c>
      <c r="P123" s="32">
        <v>3500</v>
      </c>
      <c r="Q123" s="35">
        <f t="shared" si="12"/>
        <v>63.5</v>
      </c>
      <c r="R123" s="35">
        <f t="shared" si="13"/>
        <v>3500</v>
      </c>
      <c r="S123" s="36">
        <v>204</v>
      </c>
      <c r="T123" s="37">
        <v>0.45</v>
      </c>
      <c r="U123" s="38">
        <v>0</v>
      </c>
      <c r="V123" s="39" t="s">
        <v>57</v>
      </c>
      <c r="W123" s="40">
        <f t="shared" si="14"/>
        <v>0.33767361111111116</v>
      </c>
      <c r="X123" s="41">
        <v>0.33802083333333338</v>
      </c>
      <c r="Y123" s="42">
        <v>25389.633333333335</v>
      </c>
      <c r="Z123" s="43">
        <v>36.532333333333334</v>
      </c>
      <c r="AA123" s="43">
        <v>16.815333333333331</v>
      </c>
      <c r="AB123" s="43">
        <v>65.743650000000017</v>
      </c>
      <c r="AC123" s="43">
        <v>56.241499999999988</v>
      </c>
      <c r="AD123" s="43">
        <v>9.5021499999999985</v>
      </c>
      <c r="AE123" s="43">
        <v>6.7410000000000005</v>
      </c>
      <c r="AF123" s="43">
        <v>10.572333333333336</v>
      </c>
      <c r="AG123" s="43">
        <v>1.1933333333333336E-2</v>
      </c>
      <c r="AH123" s="43">
        <v>2.9229933333333329</v>
      </c>
      <c r="AI123" s="43">
        <v>0.31751666666666656</v>
      </c>
      <c r="AJ123" s="43">
        <v>8.8805000000000014</v>
      </c>
      <c r="AK123" s="43">
        <v>7.5969733333333354</v>
      </c>
      <c r="AL123" s="44">
        <v>99.89957666666669</v>
      </c>
      <c r="AM123" s="43">
        <v>1.9793333333333332</v>
      </c>
      <c r="AN123" s="43">
        <v>2.7124599999999996</v>
      </c>
      <c r="AO123" s="43">
        <v>8.5438566666666684</v>
      </c>
      <c r="AP123" s="42">
        <v>3191.9333333333334</v>
      </c>
      <c r="AQ123" s="45">
        <v>136.87761544245626</v>
      </c>
      <c r="AR123" s="45">
        <v>0.35261274385168828</v>
      </c>
      <c r="AS123" s="45">
        <v>7.7607915226136333E-3</v>
      </c>
      <c r="AT123" s="45">
        <v>0.10697817615015742</v>
      </c>
      <c r="AU123" s="45">
        <v>9.5930740102178308E-2</v>
      </c>
      <c r="AV123" s="45">
        <v>1.6655303597684062E-2</v>
      </c>
      <c r="AW123" s="45">
        <v>8.3350113253175734E-2</v>
      </c>
      <c r="AX123" s="45">
        <v>0.13142936567174474</v>
      </c>
      <c r="AY123" s="45">
        <v>7.5809804357890182E-5</v>
      </c>
      <c r="AZ123" s="45">
        <v>2.7105272846661289E-2</v>
      </c>
      <c r="BA123" s="45">
        <v>4.043477790674526E-3</v>
      </c>
      <c r="BB123" s="45">
        <v>5.1918397509938617E-2</v>
      </c>
      <c r="BC123" s="45">
        <v>4.4659384721222543E-2</v>
      </c>
      <c r="BD123" s="45">
        <v>9.2910165485426781E-4</v>
      </c>
      <c r="BE123" s="45">
        <v>2.7679288078015053E-2</v>
      </c>
      <c r="BF123" s="45">
        <v>1.2450996359521911E-2</v>
      </c>
      <c r="BG123" s="45">
        <v>4.9954107789624884E-2</v>
      </c>
      <c r="BH123" s="45">
        <v>0.25370813170246242</v>
      </c>
      <c r="BI123" s="41">
        <v>0.33802083333333338</v>
      </c>
      <c r="BJ123">
        <v>19</v>
      </c>
      <c r="BK123">
        <v>40</v>
      </c>
      <c r="BL123" s="28">
        <v>0.96336784467966152</v>
      </c>
      <c r="BM123" s="29">
        <v>64.696033074827</v>
      </c>
      <c r="BN123" s="30">
        <v>3826.0977283953644</v>
      </c>
      <c r="BO123" s="30">
        <v>3826.0977283953644</v>
      </c>
    </row>
    <row r="124" spans="1:67">
      <c r="A124" s="31">
        <v>39844</v>
      </c>
      <c r="B124" s="32">
        <v>3139</v>
      </c>
      <c r="C124" s="33">
        <v>0.58194444444444449</v>
      </c>
      <c r="D124" s="33">
        <v>0.58888888888888891</v>
      </c>
      <c r="E124" s="34">
        <v>0.65</v>
      </c>
      <c r="F124" s="32">
        <v>10</v>
      </c>
      <c r="G124" s="32">
        <v>74.099999999999994</v>
      </c>
      <c r="H124" s="32">
        <v>74</v>
      </c>
      <c r="I124" s="32">
        <v>640</v>
      </c>
      <c r="J124" s="32">
        <v>91</v>
      </c>
      <c r="K124" s="32">
        <v>4700</v>
      </c>
      <c r="L124" s="32">
        <v>74.099999999999994</v>
      </c>
      <c r="M124" s="32">
        <v>74</v>
      </c>
      <c r="N124" s="32">
        <v>632</v>
      </c>
      <c r="O124" s="32">
        <v>91</v>
      </c>
      <c r="P124" s="32">
        <v>4800</v>
      </c>
      <c r="Q124" s="35">
        <f t="shared" si="12"/>
        <v>74</v>
      </c>
      <c r="R124" s="35">
        <f t="shared" si="13"/>
        <v>4800</v>
      </c>
      <c r="S124" s="36">
        <v>3139</v>
      </c>
      <c r="T124" s="37">
        <v>0.65</v>
      </c>
      <c r="U124" s="38">
        <v>0</v>
      </c>
      <c r="V124" s="39" t="s">
        <v>54</v>
      </c>
      <c r="W124" s="40">
        <f t="shared" si="14"/>
        <v>0.58894675925925921</v>
      </c>
      <c r="X124" s="41">
        <v>0.58929398148148149</v>
      </c>
      <c r="Y124" s="42">
        <v>31977.333333333332</v>
      </c>
      <c r="Z124" s="43">
        <v>30.867666666666665</v>
      </c>
      <c r="AA124" s="43">
        <v>16.201333333333334</v>
      </c>
      <c r="AB124" s="43">
        <v>89.271000000000001</v>
      </c>
      <c r="AC124" s="43">
        <v>78.201199999999986</v>
      </c>
      <c r="AD124" s="43">
        <v>11.069799999999995</v>
      </c>
      <c r="AE124" s="43">
        <v>18.669333333333331</v>
      </c>
      <c r="AF124" s="43">
        <v>14.507666666666664</v>
      </c>
      <c r="AG124" s="43">
        <v>1.5023333333333338E-2</v>
      </c>
      <c r="AH124" s="43">
        <v>1.9561199999999999</v>
      </c>
      <c r="AI124" s="43">
        <v>0.70124333333333311</v>
      </c>
      <c r="AJ124" s="43">
        <v>9.6158999999999981</v>
      </c>
      <c r="AK124" s="43">
        <v>8.4235199999999999</v>
      </c>
      <c r="AL124" s="44">
        <v>99.883920000000018</v>
      </c>
      <c r="AM124" s="43">
        <v>2.16438</v>
      </c>
      <c r="AN124" s="43">
        <v>3.3751333333333338</v>
      </c>
      <c r="AO124" s="43">
        <v>9.3318400000000015</v>
      </c>
      <c r="AP124" s="42">
        <v>3184</v>
      </c>
      <c r="AQ124" s="45">
        <v>129.770442767742</v>
      </c>
      <c r="AR124" s="45">
        <v>0.63446791899196264</v>
      </c>
      <c r="AS124" s="45">
        <v>3.3500729105121328E-2</v>
      </c>
      <c r="AT124" s="45">
        <v>1.83768516308442</v>
      </c>
      <c r="AU124" s="45">
        <v>1.3038555465267538</v>
      </c>
      <c r="AV124" s="45">
        <v>0.53421654849858369</v>
      </c>
      <c r="AW124" s="45">
        <v>0.55672028098892956</v>
      </c>
      <c r="AX124" s="45">
        <v>0.21974410404936751</v>
      </c>
      <c r="AY124" s="45">
        <v>6.7891055392436546E-5</v>
      </c>
      <c r="AZ124" s="45">
        <v>4.0947850770933276E-2</v>
      </c>
      <c r="BA124" s="45">
        <v>2.077252302065587E-2</v>
      </c>
      <c r="BB124" s="45">
        <v>0.19696610770952824</v>
      </c>
      <c r="BC124" s="45">
        <v>0.14045222626242387</v>
      </c>
      <c r="BD124" s="45">
        <v>2.9075881698608025E-3</v>
      </c>
      <c r="BE124" s="45">
        <v>3.1177980735747155E-2</v>
      </c>
      <c r="BF124" s="45">
        <v>1.1622817431994351E-2</v>
      </c>
      <c r="BG124" s="45">
        <v>0.19115269686088818</v>
      </c>
      <c r="BH124" s="45">
        <v>0</v>
      </c>
      <c r="BI124" s="41">
        <v>0.58929398148148149</v>
      </c>
      <c r="BJ124">
        <v>24</v>
      </c>
      <c r="BK124">
        <v>66</v>
      </c>
      <c r="BL124" s="28">
        <v>1.013496057223283</v>
      </c>
      <c r="BM124" s="29">
        <v>73.505644183455814</v>
      </c>
      <c r="BN124" s="30">
        <v>5115.8086660565468</v>
      </c>
      <c r="BO124" s="30">
        <v>5115.8086660565468</v>
      </c>
    </row>
    <row r="125" spans="1:67">
      <c r="A125" s="31">
        <v>39844</v>
      </c>
      <c r="B125" s="32">
        <v>3147</v>
      </c>
      <c r="C125" s="33">
        <v>0.62013888888888891</v>
      </c>
      <c r="D125" s="33">
        <v>0.62222222222222223</v>
      </c>
      <c r="E125" s="34">
        <v>0.85</v>
      </c>
      <c r="F125" s="32">
        <v>3</v>
      </c>
      <c r="G125" s="32">
        <v>82.7</v>
      </c>
      <c r="H125" s="32">
        <v>82.5</v>
      </c>
      <c r="I125" s="32">
        <v>719</v>
      </c>
      <c r="J125" s="32">
        <v>96</v>
      </c>
      <c r="K125" s="32">
        <v>5800</v>
      </c>
      <c r="L125" s="32">
        <v>82.7</v>
      </c>
      <c r="M125" s="32">
        <v>82.5</v>
      </c>
      <c r="N125" s="32">
        <v>731</v>
      </c>
      <c r="O125" s="32">
        <v>96</v>
      </c>
      <c r="P125" s="32">
        <v>5800</v>
      </c>
      <c r="Q125" s="35">
        <f t="shared" si="12"/>
        <v>82.5</v>
      </c>
      <c r="R125" s="35">
        <f t="shared" si="13"/>
        <v>5800</v>
      </c>
      <c r="S125" s="36">
        <v>3147</v>
      </c>
      <c r="T125" s="37">
        <v>0.85</v>
      </c>
      <c r="U125" s="38">
        <v>0</v>
      </c>
      <c r="V125" s="39" t="s">
        <v>54</v>
      </c>
      <c r="W125" s="40">
        <f t="shared" si="14"/>
        <v>0.62207175925925917</v>
      </c>
      <c r="X125" s="41">
        <v>0.62241898148148145</v>
      </c>
      <c r="Y125" s="42">
        <v>37774</v>
      </c>
      <c r="Z125" s="43">
        <v>28.786666666666669</v>
      </c>
      <c r="AA125" s="43">
        <v>15.449000000000003</v>
      </c>
      <c r="AB125" s="43">
        <v>141.2705</v>
      </c>
      <c r="AC125" s="43">
        <v>124.80999999999999</v>
      </c>
      <c r="AD125" s="43">
        <v>16.4605</v>
      </c>
      <c r="AE125" s="43">
        <v>9.0693333333333328</v>
      </c>
      <c r="AF125" s="43">
        <v>15.75166666666667</v>
      </c>
      <c r="AG125" s="43">
        <v>1.7729999999999999E-2</v>
      </c>
      <c r="AH125" s="43">
        <v>1.5425366666666664</v>
      </c>
      <c r="AI125" s="43">
        <v>0.28966666666666663</v>
      </c>
      <c r="AJ125" s="43">
        <v>12.938266666666665</v>
      </c>
      <c r="AK125" s="43">
        <v>11.430683333333333</v>
      </c>
      <c r="AL125" s="44">
        <v>99.934796666666685</v>
      </c>
      <c r="AM125" s="43">
        <v>1.99823</v>
      </c>
      <c r="AN125" s="43">
        <v>3.8928733333333327</v>
      </c>
      <c r="AO125" s="43">
        <v>12.556053333333329</v>
      </c>
      <c r="AP125" s="42">
        <v>3180.7666666666669</v>
      </c>
      <c r="AQ125" s="45">
        <v>285.32945265381233</v>
      </c>
      <c r="AR125" s="45">
        <v>0.90242712317613061</v>
      </c>
      <c r="AS125" s="45">
        <v>3.9857504809699039E-2</v>
      </c>
      <c r="AT125" s="45">
        <v>1.6914304036343835</v>
      </c>
      <c r="AU125" s="45">
        <v>1.5662457859721537</v>
      </c>
      <c r="AV125" s="45">
        <v>0.1341920265886356</v>
      </c>
      <c r="AW125" s="45">
        <v>0.33047440647249154</v>
      </c>
      <c r="AX125" s="45">
        <v>8.6983285486482778E-2</v>
      </c>
      <c r="AY125" s="45">
        <v>1.4419813954512649E-4</v>
      </c>
      <c r="AZ125" s="45">
        <v>4.1309633871237712E-2</v>
      </c>
      <c r="BA125" s="45">
        <v>1.0830236515815604E-2</v>
      </c>
      <c r="BB125" s="45">
        <v>9.2327641220456447E-2</v>
      </c>
      <c r="BC125" s="45">
        <v>8.7041441114358617E-2</v>
      </c>
      <c r="BD125" s="45">
        <v>1.3857609221414908E-3</v>
      </c>
      <c r="BE125" s="45">
        <v>1.2068515607377657E-2</v>
      </c>
      <c r="BF125" s="45">
        <v>2.5366444483749105E-2</v>
      </c>
      <c r="BG125" s="45">
        <v>8.9618077507230332E-2</v>
      </c>
      <c r="BH125" s="45">
        <v>0.43018306715207638</v>
      </c>
      <c r="BI125" s="41">
        <v>0.62241898148148145</v>
      </c>
      <c r="BJ125">
        <v>23</v>
      </c>
      <c r="BK125">
        <v>66</v>
      </c>
      <c r="BL125" s="28">
        <v>1.013496057223283</v>
      </c>
      <c r="BM125" s="29">
        <v>81.948860069393319</v>
      </c>
      <c r="BN125" s="30">
        <v>6181.6021381516603</v>
      </c>
      <c r="BO125" s="30">
        <v>6181.6021381516603</v>
      </c>
    </row>
    <row r="126" spans="1:67">
      <c r="A126" s="31">
        <v>39846</v>
      </c>
      <c r="B126" s="32">
        <v>206</v>
      </c>
      <c r="C126" s="33">
        <v>0.3430555555555555</v>
      </c>
      <c r="D126" s="33">
        <v>0.34930555555555554</v>
      </c>
      <c r="E126" s="34">
        <v>0.85</v>
      </c>
      <c r="F126" s="32">
        <v>10</v>
      </c>
      <c r="G126" s="32">
        <v>82.7</v>
      </c>
      <c r="H126" s="32">
        <v>82.7</v>
      </c>
      <c r="I126" s="32">
        <v>706</v>
      </c>
      <c r="J126" s="32">
        <v>92</v>
      </c>
      <c r="K126" s="32">
        <v>6400</v>
      </c>
      <c r="L126" s="32">
        <v>82.7</v>
      </c>
      <c r="M126" s="32">
        <v>82.7</v>
      </c>
      <c r="N126" s="32">
        <v>698</v>
      </c>
      <c r="O126" s="32">
        <v>92</v>
      </c>
      <c r="P126" s="32">
        <v>6400</v>
      </c>
      <c r="Q126" s="35">
        <f t="shared" si="12"/>
        <v>82.7</v>
      </c>
      <c r="R126" s="35">
        <f t="shared" si="13"/>
        <v>6400</v>
      </c>
      <c r="S126" s="36">
        <v>206</v>
      </c>
      <c r="T126" s="37">
        <v>0.85</v>
      </c>
      <c r="U126" s="38">
        <v>0</v>
      </c>
      <c r="V126" s="39" t="s">
        <v>54</v>
      </c>
      <c r="W126" s="40">
        <f t="shared" si="14"/>
        <v>0.34756944444444443</v>
      </c>
      <c r="X126" s="41">
        <v>0.34791666666666665</v>
      </c>
      <c r="Y126" s="42">
        <v>33944.800000000003</v>
      </c>
      <c r="Z126" s="43">
        <v>22.963666666666658</v>
      </c>
      <c r="AA126" s="43">
        <v>15.834999999999999</v>
      </c>
      <c r="AB126" s="43">
        <v>114.58649999999996</v>
      </c>
      <c r="AC126" s="43">
        <v>108.045</v>
      </c>
      <c r="AD126" s="43">
        <v>6.5414999999999983</v>
      </c>
      <c r="AE126" s="43">
        <v>23.56600000000001</v>
      </c>
      <c r="AF126" s="43">
        <v>5.0566666666666675</v>
      </c>
      <c r="AG126" s="43">
        <v>1.5943333333333337E-2</v>
      </c>
      <c r="AH126" s="43">
        <v>1.3703266666666671</v>
      </c>
      <c r="AI126" s="43">
        <v>0.83446333333333333</v>
      </c>
      <c r="AJ126" s="43">
        <v>11.635486666666663</v>
      </c>
      <c r="AK126" s="43">
        <v>10.971353333333335</v>
      </c>
      <c r="AL126" s="44">
        <v>99.884366666666665</v>
      </c>
      <c r="AM126" s="43">
        <v>0.71154333333333331</v>
      </c>
      <c r="AN126" s="43">
        <v>3.4807300000000003</v>
      </c>
      <c r="AO126" s="43">
        <v>11.194403333333332</v>
      </c>
      <c r="AP126" s="42">
        <v>3182.5</v>
      </c>
      <c r="AQ126" s="45">
        <v>171.17814878305842</v>
      </c>
      <c r="AR126" s="45">
        <v>0.44140436800337246</v>
      </c>
      <c r="AS126" s="45">
        <v>2.4033023257520991E-2</v>
      </c>
      <c r="AT126" s="45">
        <v>0.35756395618906295</v>
      </c>
      <c r="AU126" s="45">
        <v>0.60976111772695096</v>
      </c>
      <c r="AV126" s="45">
        <v>0.42373981525755922</v>
      </c>
      <c r="AW126" s="45">
        <v>0.74869818052201575</v>
      </c>
      <c r="AX126" s="45">
        <v>0.30471392274169706</v>
      </c>
      <c r="AY126" s="45">
        <v>8.5835983666256976E-5</v>
      </c>
      <c r="AZ126" s="45">
        <v>2.8689526303866182E-2</v>
      </c>
      <c r="BA126" s="45">
        <v>2.726075217589204E-2</v>
      </c>
      <c r="BB126" s="45">
        <v>5.5048660188107619E-2</v>
      </c>
      <c r="BC126" s="45">
        <v>8.8494717291518407E-2</v>
      </c>
      <c r="BD126" s="45">
        <v>3.1989581637360326E-3</v>
      </c>
      <c r="BE126" s="45">
        <v>4.0125335390870549E-2</v>
      </c>
      <c r="BF126" s="45">
        <v>1.5312135146955218E-2</v>
      </c>
      <c r="BG126" s="45">
        <v>5.2964871138450199E-2</v>
      </c>
      <c r="BH126" s="45">
        <v>0.5085476277156078</v>
      </c>
      <c r="BI126" s="41">
        <v>0.34791666666666665</v>
      </c>
      <c r="BJ126">
        <v>19</v>
      </c>
      <c r="BK126">
        <v>41</v>
      </c>
      <c r="BL126" s="28">
        <v>0.96529585285441621</v>
      </c>
      <c r="BM126" s="29">
        <v>84.17348129999985</v>
      </c>
      <c r="BN126" s="30">
        <v>6989.3025662848668</v>
      </c>
      <c r="BO126" s="30">
        <v>6989.3025662848668</v>
      </c>
    </row>
    <row r="127" spans="1:67">
      <c r="A127" s="31">
        <v>39846</v>
      </c>
      <c r="B127" s="32">
        <v>207</v>
      </c>
      <c r="C127" s="33">
        <v>0.34930555555555554</v>
      </c>
      <c r="D127" s="33">
        <v>0.35069444444444442</v>
      </c>
      <c r="E127" s="34">
        <v>1</v>
      </c>
      <c r="F127" s="32">
        <v>2</v>
      </c>
      <c r="G127" s="32">
        <v>87</v>
      </c>
      <c r="H127" s="32">
        <v>86.2</v>
      </c>
      <c r="I127" s="32">
        <v>735</v>
      </c>
      <c r="J127" s="32">
        <v>96</v>
      </c>
      <c r="K127" s="32">
        <v>7200</v>
      </c>
      <c r="L127" s="32">
        <v>87</v>
      </c>
      <c r="M127" s="32">
        <v>86.5</v>
      </c>
      <c r="N127" s="32">
        <v>726</v>
      </c>
      <c r="O127" s="32">
        <v>96</v>
      </c>
      <c r="P127" s="32">
        <v>7200</v>
      </c>
      <c r="Q127" s="35">
        <f t="shared" si="12"/>
        <v>86.5</v>
      </c>
      <c r="R127" s="35">
        <f t="shared" si="13"/>
        <v>7200</v>
      </c>
      <c r="S127" s="36">
        <v>207</v>
      </c>
      <c r="T127" s="37">
        <v>1</v>
      </c>
      <c r="U127" s="38">
        <v>0</v>
      </c>
      <c r="V127" s="39" t="s">
        <v>54</v>
      </c>
      <c r="W127" s="40">
        <f t="shared" si="14"/>
        <v>0.35076388888888888</v>
      </c>
      <c r="X127" s="41">
        <v>0.3511111111111111</v>
      </c>
      <c r="Y127" s="42">
        <v>40456.800000000003</v>
      </c>
      <c r="Z127" s="43">
        <v>25.550666666666665</v>
      </c>
      <c r="AA127" s="43">
        <v>15.04333333333334</v>
      </c>
      <c r="AB127" s="43">
        <v>146.60449999999994</v>
      </c>
      <c r="AC127" s="43">
        <v>129.97250000000005</v>
      </c>
      <c r="AD127" s="43">
        <v>16.632000000000001</v>
      </c>
      <c r="AE127" s="43">
        <v>12.100333333333335</v>
      </c>
      <c r="AF127" s="43">
        <v>17.591000000000001</v>
      </c>
      <c r="AG127" s="43">
        <v>1.8976666666666673E-2</v>
      </c>
      <c r="AH127" s="43">
        <v>1.277783333333333</v>
      </c>
      <c r="AI127" s="43">
        <v>0.36125999999999991</v>
      </c>
      <c r="AJ127" s="43">
        <v>12.55242</v>
      </c>
      <c r="AK127" s="43">
        <v>11.128380000000002</v>
      </c>
      <c r="AL127" s="44">
        <v>99.933849999999993</v>
      </c>
      <c r="AM127" s="43">
        <v>2.087696666666667</v>
      </c>
      <c r="AN127" s="43">
        <v>4.0609833333333336</v>
      </c>
      <c r="AO127" s="43">
        <v>12.076563333333333</v>
      </c>
      <c r="AP127" s="42">
        <v>3179</v>
      </c>
      <c r="AQ127" s="45">
        <v>122.7957092369346</v>
      </c>
      <c r="AR127" s="45">
        <v>0.36720691652013115</v>
      </c>
      <c r="AS127" s="45">
        <v>1.1244411127720575E-2</v>
      </c>
      <c r="AT127" s="45">
        <v>0.63161717728332145</v>
      </c>
      <c r="AU127" s="45">
        <v>0.45816867469031369</v>
      </c>
      <c r="AV127" s="45">
        <v>0.18823408024434204</v>
      </c>
      <c r="AW127" s="45">
        <v>0.99378580684421924</v>
      </c>
      <c r="AX127" s="45">
        <v>0.25711060279383935</v>
      </c>
      <c r="AY127" s="45">
        <v>6.2606231557928881E-5</v>
      </c>
      <c r="AZ127" s="45">
        <v>1.8259226922739413E-2</v>
      </c>
      <c r="BA127" s="45">
        <v>2.9578016067390703E-2</v>
      </c>
      <c r="BB127" s="45">
        <v>5.7853479614006463E-2</v>
      </c>
      <c r="BC127" s="45">
        <v>4.3639600807302129E-2</v>
      </c>
      <c r="BD127" s="45">
        <v>3.0264067689316472E-3</v>
      </c>
      <c r="BE127" s="45">
        <v>3.3125461436820776E-2</v>
      </c>
      <c r="BF127" s="45">
        <v>1.0849061085494056E-2</v>
      </c>
      <c r="BG127" s="45">
        <v>5.5665630350323417E-2</v>
      </c>
      <c r="BH127" s="45">
        <v>0</v>
      </c>
      <c r="BI127" s="41">
        <v>0.3511111111111111</v>
      </c>
      <c r="BJ127">
        <v>19</v>
      </c>
      <c r="BK127">
        <v>41</v>
      </c>
      <c r="BL127" s="28">
        <v>0.96529585285441621</v>
      </c>
      <c r="BM127" s="29">
        <v>88.041186607617732</v>
      </c>
      <c r="BN127" s="30">
        <v>7862.9653870704751</v>
      </c>
      <c r="BO127" s="30">
        <v>7862.9653870704751</v>
      </c>
    </row>
    <row r="128" spans="1:67">
      <c r="A128" s="31">
        <v>39846</v>
      </c>
      <c r="B128" s="32">
        <v>208</v>
      </c>
      <c r="C128" s="33">
        <v>0.35138888888888892</v>
      </c>
      <c r="D128" s="33">
        <v>0.3576388888888889</v>
      </c>
      <c r="E128" s="34">
        <v>0.04</v>
      </c>
      <c r="F128" s="32">
        <v>10</v>
      </c>
      <c r="G128" s="32">
        <v>21</v>
      </c>
      <c r="H128" s="32">
        <v>20.5</v>
      </c>
      <c r="I128" s="32">
        <v>419</v>
      </c>
      <c r="J128" s="32">
        <v>58</v>
      </c>
      <c r="K128" s="32">
        <v>900</v>
      </c>
      <c r="L128" s="32">
        <v>21</v>
      </c>
      <c r="M128" s="32">
        <v>20.5</v>
      </c>
      <c r="N128" s="32">
        <v>438</v>
      </c>
      <c r="O128" s="32">
        <v>58</v>
      </c>
      <c r="P128" s="32">
        <v>1000</v>
      </c>
      <c r="Q128" s="35">
        <f t="shared" si="12"/>
        <v>20.5</v>
      </c>
      <c r="R128" s="35">
        <f t="shared" si="13"/>
        <v>1000</v>
      </c>
      <c r="S128" s="36">
        <v>208</v>
      </c>
      <c r="T128" s="37">
        <v>0.04</v>
      </c>
      <c r="U128" s="38">
        <v>0</v>
      </c>
      <c r="V128" s="39" t="s">
        <v>54</v>
      </c>
      <c r="W128" s="40">
        <f t="shared" si="14"/>
        <v>0.35327546296296297</v>
      </c>
      <c r="X128" s="41">
        <v>0.35362268518518519</v>
      </c>
      <c r="Y128" s="42">
        <v>21126.733333333334</v>
      </c>
      <c r="Z128" s="43">
        <v>1106.8793233333336</v>
      </c>
      <c r="AA128" s="43">
        <v>17.632666666666662</v>
      </c>
      <c r="AB128" s="43">
        <v>12.832750000000003</v>
      </c>
      <c r="AC128" s="43">
        <v>5.1257500000000009</v>
      </c>
      <c r="AD128" s="43">
        <v>7.706999999999999</v>
      </c>
      <c r="AE128" s="43">
        <v>307.72399999999999</v>
      </c>
      <c r="AF128" s="43">
        <v>8.0723333333333329</v>
      </c>
      <c r="AG128" s="43">
        <v>1.0596666666666667E-2</v>
      </c>
      <c r="AH128" s="43">
        <v>100.05071000000001</v>
      </c>
      <c r="AI128" s="43">
        <v>16.320566666666668</v>
      </c>
      <c r="AJ128" s="43">
        <v>1.9517533333333332</v>
      </c>
      <c r="AK128" s="43">
        <v>0.77959333333333314</v>
      </c>
      <c r="AL128" s="44">
        <v>96.017560000000003</v>
      </c>
      <c r="AM128" s="43">
        <v>1.7007133333333337</v>
      </c>
      <c r="AN128" s="43">
        <v>2.3905800000000004</v>
      </c>
      <c r="AO128" s="43">
        <v>1.8777699999999997</v>
      </c>
      <c r="AP128" s="42">
        <v>3000.3333333333335</v>
      </c>
      <c r="AQ128" s="45">
        <v>96.129916880982549</v>
      </c>
      <c r="AR128" s="45">
        <v>26.276750622009288</v>
      </c>
      <c r="AS128" s="45">
        <v>1.0148325268098207E-2</v>
      </c>
      <c r="AT128" s="45">
        <v>0.27136696588264281</v>
      </c>
      <c r="AU128" s="45">
        <v>0.26172523595924169</v>
      </c>
      <c r="AV128" s="45">
        <v>0.14533540281145002</v>
      </c>
      <c r="AW128" s="45">
        <v>4.4126898513464683</v>
      </c>
      <c r="AX128" s="45">
        <v>0.22175916314053598</v>
      </c>
      <c r="AY128" s="45">
        <v>4.9013251785356033E-5</v>
      </c>
      <c r="AZ128" s="45">
        <v>2.3624926875780399</v>
      </c>
      <c r="BA128" s="45">
        <v>0.21599487275721452</v>
      </c>
      <c r="BB128" s="45">
        <v>3.9395034986774616E-2</v>
      </c>
      <c r="BC128" s="45">
        <v>3.9591708757000819E-2</v>
      </c>
      <c r="BD128" s="45">
        <v>6.1873979824400349E-2</v>
      </c>
      <c r="BE128" s="45">
        <v>4.5123781736010365E-2</v>
      </c>
      <c r="BF128" s="45">
        <v>8.6000561345401256E-3</v>
      </c>
      <c r="BG128" s="45">
        <v>3.7914260350573013E-2</v>
      </c>
      <c r="BH128" s="45">
        <v>3.8981280506848006</v>
      </c>
      <c r="BI128" s="41">
        <v>0.35362268518518519</v>
      </c>
      <c r="BJ128">
        <v>19</v>
      </c>
      <c r="BK128">
        <v>42</v>
      </c>
      <c r="BL128" s="28">
        <v>0.96722386102917091</v>
      </c>
      <c r="BM128" s="29">
        <v>20.844446149422573</v>
      </c>
      <c r="BN128" s="30">
        <v>1090.9895399048767</v>
      </c>
      <c r="BO128" s="30">
        <v>1090.9895399048767</v>
      </c>
    </row>
    <row r="129" spans="1:67">
      <c r="A129" s="31">
        <v>39846</v>
      </c>
      <c r="B129" s="32">
        <v>208</v>
      </c>
      <c r="C129" s="33">
        <v>0.35138888888888892</v>
      </c>
      <c r="D129" s="33">
        <v>0.3576388888888889</v>
      </c>
      <c r="E129" s="34">
        <v>0.04</v>
      </c>
      <c r="F129" s="32">
        <v>10</v>
      </c>
      <c r="G129" s="32">
        <v>21</v>
      </c>
      <c r="H129" s="32">
        <v>20.5</v>
      </c>
      <c r="I129" s="32">
        <v>419</v>
      </c>
      <c r="J129" s="32">
        <v>58</v>
      </c>
      <c r="K129" s="32">
        <v>900</v>
      </c>
      <c r="L129" s="32">
        <v>21</v>
      </c>
      <c r="M129" s="32">
        <v>20.5</v>
      </c>
      <c r="N129" s="32">
        <v>438</v>
      </c>
      <c r="O129" s="32">
        <v>58</v>
      </c>
      <c r="P129" s="32">
        <v>1000</v>
      </c>
      <c r="Q129" s="35">
        <f t="shared" si="12"/>
        <v>20.5</v>
      </c>
      <c r="R129" s="35">
        <f t="shared" si="13"/>
        <v>1000</v>
      </c>
      <c r="S129" s="36">
        <v>208</v>
      </c>
      <c r="T129" s="37">
        <v>0.04</v>
      </c>
      <c r="U129" s="38">
        <v>0</v>
      </c>
      <c r="V129" s="39" t="s">
        <v>54</v>
      </c>
      <c r="W129" s="40">
        <f t="shared" si="14"/>
        <v>0.35409722222222217</v>
      </c>
      <c r="X129" s="41">
        <v>0.3544444444444444</v>
      </c>
      <c r="Y129" s="42">
        <v>21295.033333333333</v>
      </c>
      <c r="Z129" s="43">
        <v>1125.3546633333331</v>
      </c>
      <c r="AA129" s="43">
        <v>17.592333333333329</v>
      </c>
      <c r="AB129" s="43">
        <v>12.290250000000002</v>
      </c>
      <c r="AC129" s="43">
        <v>4.1615000000000011</v>
      </c>
      <c r="AD129" s="43">
        <v>8.1287499999999984</v>
      </c>
      <c r="AE129" s="43">
        <v>325.61533333333335</v>
      </c>
      <c r="AF129" s="43">
        <v>8.2826666666666675</v>
      </c>
      <c r="AG129" s="43">
        <v>1.0686666666666659E-2</v>
      </c>
      <c r="AH129" s="43">
        <v>100.79552666666667</v>
      </c>
      <c r="AI129" s="43">
        <v>17.115099999999998</v>
      </c>
      <c r="AJ129" s="43">
        <v>1.8526800000000001</v>
      </c>
      <c r="AK129" s="43">
        <v>0.62738666666666676</v>
      </c>
      <c r="AL129" s="44">
        <v>95.920613333333321</v>
      </c>
      <c r="AM129" s="43">
        <v>1.7293166666666666</v>
      </c>
      <c r="AN129" s="43">
        <v>2.4058166666666669</v>
      </c>
      <c r="AO129" s="43">
        <v>1.7824400000000002</v>
      </c>
      <c r="AP129" s="42">
        <v>2996.6</v>
      </c>
      <c r="AQ129" s="45">
        <v>160.98885875642358</v>
      </c>
      <c r="AR129" s="45">
        <v>8.7053291241997286</v>
      </c>
      <c r="AS129" s="45">
        <v>9.7143098618466227E-3</v>
      </c>
      <c r="AT129" s="45">
        <v>0.32699448350291649</v>
      </c>
      <c r="AU129" s="45">
        <v>0.30146135453131695</v>
      </c>
      <c r="AV129" s="45">
        <v>5.0097620220167616E-2</v>
      </c>
      <c r="AW129" s="45">
        <v>1.7485121425356513</v>
      </c>
      <c r="AX129" s="45">
        <v>0.2430401319681969</v>
      </c>
      <c r="AY129" s="45">
        <v>7.7607915226136188E-5</v>
      </c>
      <c r="AZ129" s="45">
        <v>1.1262331864668755</v>
      </c>
      <c r="BA129" s="45">
        <v>0.14745067439428705</v>
      </c>
      <c r="BB129" s="45">
        <v>5.5336203775424704E-2</v>
      </c>
      <c r="BC129" s="45">
        <v>4.7066663898926615E-2</v>
      </c>
      <c r="BD129" s="45">
        <v>3.8556261921163376E-2</v>
      </c>
      <c r="BE129" s="45">
        <v>4.786300913730724E-2</v>
      </c>
      <c r="BF129" s="45">
        <v>1.4604252647852253E-2</v>
      </c>
      <c r="BG129" s="45">
        <v>5.3253794425270326E-2</v>
      </c>
      <c r="BH129" s="45">
        <v>1.9226418604947892</v>
      </c>
      <c r="BI129" s="41">
        <v>0.3544444444444444</v>
      </c>
      <c r="BJ129">
        <v>19</v>
      </c>
      <c r="BK129">
        <v>42</v>
      </c>
      <c r="BL129" s="28">
        <v>0.96722386102917091</v>
      </c>
      <c r="BM129" s="29">
        <v>20.844446149422573</v>
      </c>
      <c r="BN129" s="30">
        <v>1090.9895399048767</v>
      </c>
      <c r="BO129" s="30">
        <v>1090.9895399048767</v>
      </c>
    </row>
    <row r="130" spans="1:67">
      <c r="A130" s="31">
        <v>39846</v>
      </c>
      <c r="B130" s="32">
        <v>212</v>
      </c>
      <c r="C130" s="33">
        <v>0.44444444444444442</v>
      </c>
      <c r="D130" s="33">
        <v>0.46319444444444446</v>
      </c>
      <c r="E130" s="34">
        <v>0.65</v>
      </c>
      <c r="F130" s="32">
        <v>3</v>
      </c>
      <c r="G130" s="32">
        <v>74.099999999999994</v>
      </c>
      <c r="H130" s="32">
        <v>74.2</v>
      </c>
      <c r="I130" s="32">
        <v>626</v>
      </c>
      <c r="J130" s="32">
        <v>90</v>
      </c>
      <c r="K130" s="32">
        <v>4800</v>
      </c>
      <c r="L130" s="32">
        <v>74.099999999999994</v>
      </c>
      <c r="M130" s="32">
        <v>74.2</v>
      </c>
      <c r="N130" s="32">
        <v>622</v>
      </c>
      <c r="O130" s="32">
        <v>90</v>
      </c>
      <c r="P130" s="32">
        <v>4800</v>
      </c>
      <c r="Q130" s="35">
        <f t="shared" si="12"/>
        <v>74.2</v>
      </c>
      <c r="R130" s="35">
        <f t="shared" si="13"/>
        <v>4800</v>
      </c>
      <c r="S130" s="36">
        <v>212</v>
      </c>
      <c r="T130" s="37">
        <v>0.65</v>
      </c>
      <c r="U130" s="38">
        <v>0</v>
      </c>
      <c r="V130" s="39" t="s">
        <v>54</v>
      </c>
      <c r="W130" s="40">
        <f t="shared" si="14"/>
        <v>0.46270833333333333</v>
      </c>
      <c r="X130" s="41">
        <v>0.46305555555555555</v>
      </c>
      <c r="Y130" s="42">
        <v>29043.5</v>
      </c>
      <c r="Z130" s="43">
        <v>22.514333333333333</v>
      </c>
      <c r="AA130" s="43">
        <v>16.519000000000002</v>
      </c>
      <c r="AB130" s="43">
        <v>96.757850000000005</v>
      </c>
      <c r="AC130" s="43">
        <v>85.644999999999982</v>
      </c>
      <c r="AD130" s="43">
        <v>11.112850000000002</v>
      </c>
      <c r="AE130" s="43">
        <v>2.8713333333333328</v>
      </c>
      <c r="AF130" s="43">
        <v>10.390666666666668</v>
      </c>
      <c r="AG130" s="43">
        <v>1.3649999999999997E-2</v>
      </c>
      <c r="AH130" s="43">
        <v>1.5735733333333333</v>
      </c>
      <c r="AI130" s="43">
        <v>0.11854333333333335</v>
      </c>
      <c r="AJ130" s="43">
        <v>11.455536666666667</v>
      </c>
      <c r="AK130" s="43">
        <v>10.139823333333331</v>
      </c>
      <c r="AL130" s="44">
        <v>99.951176666666683</v>
      </c>
      <c r="AM130" s="43">
        <v>1.705156666666666</v>
      </c>
      <c r="AN130" s="43">
        <v>3.0424466666666663</v>
      </c>
      <c r="AO130" s="43">
        <v>11.021276666666667</v>
      </c>
      <c r="AP130" s="42">
        <v>3189</v>
      </c>
      <c r="AQ130" s="45">
        <v>123.43440251460665</v>
      </c>
      <c r="AR130" s="45">
        <v>0.23592347288365356</v>
      </c>
      <c r="AS130" s="45">
        <v>2.0231419743250975E-2</v>
      </c>
      <c r="AT130" s="45">
        <v>0.2649647390333944</v>
      </c>
      <c r="AU130" s="45">
        <v>0.33053968409011147</v>
      </c>
      <c r="AV130" s="45">
        <v>7.0273130932344829E-2</v>
      </c>
      <c r="AW130" s="45">
        <v>3.0369373562434774E-2</v>
      </c>
      <c r="AX130" s="45">
        <v>0.2798267115657922</v>
      </c>
      <c r="AY130" s="45">
        <v>5.723514714723439E-5</v>
      </c>
      <c r="AZ130" s="45">
        <v>1.8082854011339095E-2</v>
      </c>
      <c r="BA130" s="45">
        <v>1.4787420873565266E-3</v>
      </c>
      <c r="BB130" s="45">
        <v>4.0903751479020367E-2</v>
      </c>
      <c r="BC130" s="45">
        <v>4.0553248803341976E-2</v>
      </c>
      <c r="BD130" s="45">
        <v>4.7755363182132348E-4</v>
      </c>
      <c r="BE130" s="45">
        <v>4.9368625268710713E-2</v>
      </c>
      <c r="BF130" s="45">
        <v>1.1143166557112071E-2</v>
      </c>
      <c r="BG130" s="45">
        <v>3.9348668498993482E-2</v>
      </c>
      <c r="BH130" s="45">
        <v>0</v>
      </c>
      <c r="BI130" s="41">
        <v>0.46305555555555555</v>
      </c>
      <c r="BJ130">
        <v>20</v>
      </c>
      <c r="BK130">
        <v>54</v>
      </c>
      <c r="BL130" s="28">
        <v>0.99035995912622687</v>
      </c>
      <c r="BM130" s="29">
        <v>74.560252253801067</v>
      </c>
      <c r="BN130" s="30">
        <v>5175.2196652453786</v>
      </c>
      <c r="BO130" s="30">
        <v>5175.2196652453786</v>
      </c>
    </row>
    <row r="131" spans="1:67">
      <c r="A131" s="31">
        <v>39846</v>
      </c>
      <c r="B131" s="32">
        <v>213</v>
      </c>
      <c r="C131" s="33">
        <v>0.46388888888888885</v>
      </c>
      <c r="D131" s="33">
        <v>0.48541666666666666</v>
      </c>
      <c r="E131" s="34">
        <v>0.85</v>
      </c>
      <c r="F131" s="32">
        <v>3</v>
      </c>
      <c r="G131" s="32">
        <v>82.7</v>
      </c>
      <c r="H131" s="32">
        <v>82.5</v>
      </c>
      <c r="I131" s="32">
        <v>713</v>
      </c>
      <c r="J131" s="32">
        <v>94</v>
      </c>
      <c r="K131" s="32">
        <v>6400</v>
      </c>
      <c r="L131" s="32">
        <v>82.7</v>
      </c>
      <c r="M131" s="32">
        <v>82.8</v>
      </c>
      <c r="N131" s="32">
        <v>706</v>
      </c>
      <c r="O131" s="32">
        <v>94</v>
      </c>
      <c r="P131" s="32">
        <v>6400</v>
      </c>
      <c r="Q131" s="35">
        <f t="shared" si="12"/>
        <v>82.8</v>
      </c>
      <c r="R131" s="35">
        <f t="shared" si="13"/>
        <v>6400</v>
      </c>
      <c r="S131" s="36">
        <v>213</v>
      </c>
      <c r="T131" s="37">
        <v>0.85</v>
      </c>
      <c r="U131" s="38">
        <v>0</v>
      </c>
      <c r="V131" s="39" t="s">
        <v>54</v>
      </c>
      <c r="W131" s="40">
        <f t="shared" si="14"/>
        <v>0.48106481481481478</v>
      </c>
      <c r="X131" s="41">
        <v>0.481412037037037</v>
      </c>
      <c r="Y131" s="42">
        <v>34172.066666666666</v>
      </c>
      <c r="Z131" s="43">
        <v>22.548333333333328</v>
      </c>
      <c r="AA131" s="43">
        <v>15.843999999999996</v>
      </c>
      <c r="AB131" s="43">
        <v>138.15199999999996</v>
      </c>
      <c r="AC131" s="43">
        <v>126.28350000000005</v>
      </c>
      <c r="AD131" s="43">
        <v>11.868500000000008</v>
      </c>
      <c r="AE131" s="43">
        <v>3.1783333333333337</v>
      </c>
      <c r="AF131" s="43">
        <v>13.709</v>
      </c>
      <c r="AG131" s="43">
        <v>1.6046666666666671E-2</v>
      </c>
      <c r="AH131" s="43">
        <v>1.3373400000000002</v>
      </c>
      <c r="AI131" s="43">
        <v>0.11189333333333332</v>
      </c>
      <c r="AJ131" s="43">
        <v>13.94628</v>
      </c>
      <c r="AK131" s="43">
        <v>12.748179999999998</v>
      </c>
      <c r="AL131" s="44">
        <v>99.957396666666682</v>
      </c>
      <c r="AM131" s="43">
        <v>1.918163333333333</v>
      </c>
      <c r="AN131" s="43">
        <v>3.5030599999999992</v>
      </c>
      <c r="AO131" s="43">
        <v>13.417606666666662</v>
      </c>
      <c r="AP131" s="42">
        <v>3184.1666666666665</v>
      </c>
      <c r="AQ131" s="45">
        <v>128.65080600263499</v>
      </c>
      <c r="AR131" s="45">
        <v>0.39768366681441958</v>
      </c>
      <c r="AS131" s="45">
        <v>1.7538135787379092E-2</v>
      </c>
      <c r="AT131" s="45">
        <v>0.39666193373028347</v>
      </c>
      <c r="AU131" s="45">
        <v>0.31093061095296748</v>
      </c>
      <c r="AV131" s="45">
        <v>0.10850194658987987</v>
      </c>
      <c r="AW131" s="45">
        <v>3.8692718136383357E-2</v>
      </c>
      <c r="AX131" s="45">
        <v>0.17681765397889376</v>
      </c>
      <c r="AY131" s="45">
        <v>6.2881022482985251E-5</v>
      </c>
      <c r="AZ131" s="45">
        <v>1.9642698037868837E-2</v>
      </c>
      <c r="BA131" s="45">
        <v>1.4836890959137401E-3</v>
      </c>
      <c r="BB131" s="45">
        <v>4.0640428317047839E-2</v>
      </c>
      <c r="BC131" s="45">
        <v>3.610779264445807E-2</v>
      </c>
      <c r="BD131" s="45">
        <v>4.3270068760878144E-4</v>
      </c>
      <c r="BE131" s="45">
        <v>2.4659886222481789E-2</v>
      </c>
      <c r="BF131" s="45">
        <v>1.15242951762937E-2</v>
      </c>
      <c r="BG131" s="45">
        <v>3.9102949296416986E-2</v>
      </c>
      <c r="BH131" s="45">
        <v>0.37904902178945149</v>
      </c>
      <c r="BI131" s="41">
        <v>0.481412037037037</v>
      </c>
      <c r="BJ131">
        <v>20</v>
      </c>
      <c r="BK131">
        <v>57</v>
      </c>
      <c r="BL131" s="28">
        <v>0.99614398365049095</v>
      </c>
      <c r="BM131" s="29">
        <v>82.96010224359253</v>
      </c>
      <c r="BN131" s="30">
        <v>6880.2307431811514</v>
      </c>
      <c r="BO131" s="30">
        <v>6880.2307431811514</v>
      </c>
    </row>
    <row r="132" spans="1:67">
      <c r="A132" s="31">
        <v>39846</v>
      </c>
      <c r="B132" s="32">
        <v>212</v>
      </c>
      <c r="C132" s="33">
        <v>0.44444444444444442</v>
      </c>
      <c r="D132" s="33">
        <v>0.46319444444444446</v>
      </c>
      <c r="E132" s="34">
        <v>0.65</v>
      </c>
      <c r="F132" s="32">
        <v>3</v>
      </c>
      <c r="G132" s="32">
        <v>74.099999999999994</v>
      </c>
      <c r="H132" s="32">
        <v>74.2</v>
      </c>
      <c r="I132" s="32">
        <v>626</v>
      </c>
      <c r="J132" s="32">
        <v>90</v>
      </c>
      <c r="K132" s="32">
        <v>4800</v>
      </c>
      <c r="L132" s="32">
        <v>74.099999999999994</v>
      </c>
      <c r="M132" s="32">
        <v>74.2</v>
      </c>
      <c r="N132" s="32">
        <v>622</v>
      </c>
      <c r="O132" s="32">
        <v>90</v>
      </c>
      <c r="P132" s="32">
        <v>4800</v>
      </c>
      <c r="Q132" s="35">
        <f t="shared" si="12"/>
        <v>74.2</v>
      </c>
      <c r="R132" s="35">
        <f t="shared" si="13"/>
        <v>4800</v>
      </c>
      <c r="S132" s="36">
        <v>212</v>
      </c>
      <c r="T132" s="37">
        <v>0.65</v>
      </c>
      <c r="U132" s="38">
        <v>0</v>
      </c>
      <c r="V132" s="39" t="s">
        <v>55</v>
      </c>
      <c r="W132" s="40">
        <f t="shared" si="14"/>
        <v>0.4582060185185185</v>
      </c>
      <c r="X132" s="41">
        <v>0.45855324074074072</v>
      </c>
      <c r="Y132" s="42">
        <v>27788.833333333332</v>
      </c>
      <c r="Z132" s="43">
        <v>21.35166666666667</v>
      </c>
      <c r="AA132" s="43">
        <v>16.71</v>
      </c>
      <c r="AB132" s="43">
        <v>88.908050000000017</v>
      </c>
      <c r="AC132" s="43">
        <v>78.687699999999992</v>
      </c>
      <c r="AD132" s="43">
        <v>10.220350000000002</v>
      </c>
      <c r="AE132" s="43">
        <v>3.9533333333333331</v>
      </c>
      <c r="AF132" s="43">
        <v>9.6940000000000008</v>
      </c>
      <c r="AG132" s="43">
        <v>1.3063333333333338E-2</v>
      </c>
      <c r="AH132" s="43">
        <v>1.5604133333333328</v>
      </c>
      <c r="AI132" s="43">
        <v>0.17047333333333337</v>
      </c>
      <c r="AJ132" s="43">
        <v>10.993620000000002</v>
      </c>
      <c r="AK132" s="43">
        <v>9.729863333333336</v>
      </c>
      <c r="AL132" s="44">
        <v>99.946286666666694</v>
      </c>
      <c r="AM132" s="43">
        <v>1.6614</v>
      </c>
      <c r="AN132" s="43">
        <v>2.9288766666666666</v>
      </c>
      <c r="AO132" s="43">
        <v>10.576876666666665</v>
      </c>
      <c r="AP132" s="42">
        <v>3191</v>
      </c>
      <c r="AQ132" s="45">
        <v>82.938316644720601</v>
      </c>
      <c r="AR132" s="45">
        <v>0.43049356864369065</v>
      </c>
      <c r="AS132" s="45">
        <v>1.2594470598447687E-2</v>
      </c>
      <c r="AT132" s="45">
        <v>0.10685490887986383</v>
      </c>
      <c r="AU132" s="45">
        <v>6.5771233623932043E-2</v>
      </c>
      <c r="AV132" s="45">
        <v>6.3868014497571957E-2</v>
      </c>
      <c r="AW132" s="45">
        <v>0.49240670975941692</v>
      </c>
      <c r="AX132" s="45">
        <v>0.35762241694758706</v>
      </c>
      <c r="AY132" s="45">
        <v>4.9013251785356656E-5</v>
      </c>
      <c r="AZ132" s="45">
        <v>3.3261572871484263E-2</v>
      </c>
      <c r="BA132" s="45">
        <v>2.1269776733638689E-2</v>
      </c>
      <c r="BB132" s="45">
        <v>3.1231619698080294E-2</v>
      </c>
      <c r="BC132" s="45">
        <v>2.7792612307060465E-2</v>
      </c>
      <c r="BD132" s="45">
        <v>1.977412683163063E-3</v>
      </c>
      <c r="BE132" s="45">
        <v>6.1639150120572556E-2</v>
      </c>
      <c r="BF132" s="45">
        <v>7.4932007494304086E-3</v>
      </c>
      <c r="BG132" s="45">
        <v>3.0038087125529776E-2</v>
      </c>
      <c r="BH132" s="45">
        <v>0</v>
      </c>
      <c r="BI132" s="41">
        <v>0.45855324074074072</v>
      </c>
      <c r="BJ132">
        <v>19</v>
      </c>
      <c r="BK132">
        <v>54</v>
      </c>
      <c r="BL132" s="28">
        <v>0.99035995912622687</v>
      </c>
      <c r="BM132" s="29">
        <v>74.560252253801067</v>
      </c>
      <c r="BN132" s="30">
        <v>5175.2196652453786</v>
      </c>
      <c r="BO132" s="30">
        <v>5175.2196652453786</v>
      </c>
    </row>
    <row r="133" spans="1:67">
      <c r="A133" s="31">
        <v>39846</v>
      </c>
      <c r="B133" s="32">
        <v>213</v>
      </c>
      <c r="C133" s="33">
        <v>0.46388888888888885</v>
      </c>
      <c r="D133" s="33">
        <v>0.48541666666666666</v>
      </c>
      <c r="E133" s="34">
        <v>0.85</v>
      </c>
      <c r="F133" s="32">
        <v>3</v>
      </c>
      <c r="G133" s="32">
        <v>82.7</v>
      </c>
      <c r="H133" s="32">
        <v>82.5</v>
      </c>
      <c r="I133" s="32">
        <v>713</v>
      </c>
      <c r="J133" s="32">
        <v>94</v>
      </c>
      <c r="K133" s="32">
        <v>6400</v>
      </c>
      <c r="L133" s="32">
        <v>82.7</v>
      </c>
      <c r="M133" s="32">
        <v>82.8</v>
      </c>
      <c r="N133" s="32">
        <v>706</v>
      </c>
      <c r="O133" s="32">
        <v>94</v>
      </c>
      <c r="P133" s="32">
        <v>6400</v>
      </c>
      <c r="Q133" s="35">
        <f t="shared" si="12"/>
        <v>82.8</v>
      </c>
      <c r="R133" s="35">
        <f t="shared" si="13"/>
        <v>6400</v>
      </c>
      <c r="S133" s="36">
        <v>213</v>
      </c>
      <c r="T133" s="37">
        <v>0.85</v>
      </c>
      <c r="U133" s="38">
        <v>0</v>
      </c>
      <c r="V133" s="39" t="s">
        <v>55</v>
      </c>
      <c r="W133" s="40">
        <f t="shared" si="14"/>
        <v>0.47858796296296291</v>
      </c>
      <c r="X133" s="41">
        <v>0.47893518518518513</v>
      </c>
      <c r="Y133" s="42">
        <v>32851.933333333334</v>
      </c>
      <c r="Z133" s="43">
        <v>22.90966666666667</v>
      </c>
      <c r="AA133" s="43">
        <v>16.024666666666665</v>
      </c>
      <c r="AB133" s="43">
        <v>130.09850000000009</v>
      </c>
      <c r="AC133" s="43">
        <v>118.25799999999998</v>
      </c>
      <c r="AD133" s="43">
        <v>11.8405</v>
      </c>
      <c r="AE133" s="43">
        <v>3.6903333333333332</v>
      </c>
      <c r="AF133" s="43">
        <v>12.725000000000001</v>
      </c>
      <c r="AG133" s="43">
        <v>1.5433333333333344E-2</v>
      </c>
      <c r="AH133" s="43">
        <v>1.4137033333333331</v>
      </c>
      <c r="AI133" s="43">
        <v>0.13500666666666666</v>
      </c>
      <c r="AJ133" s="43">
        <v>13.648626666666669</v>
      </c>
      <c r="AK133" s="43">
        <v>12.406446666666664</v>
      </c>
      <c r="AL133" s="44">
        <v>99.953289999999996</v>
      </c>
      <c r="AM133" s="43">
        <v>1.8503733333333332</v>
      </c>
      <c r="AN133" s="43">
        <v>3.3848933333333329</v>
      </c>
      <c r="AO133" s="43">
        <v>13.131220000000003</v>
      </c>
      <c r="AP133" s="42">
        <v>3185.1</v>
      </c>
      <c r="AQ133" s="45">
        <v>83.587217853236154</v>
      </c>
      <c r="AR133" s="45">
        <v>0.37497110999827316</v>
      </c>
      <c r="AS133" s="45">
        <v>1.3060425438846696E-2</v>
      </c>
      <c r="AT133" s="45">
        <v>0.51029935431649776</v>
      </c>
      <c r="AU133" s="45">
        <v>0.50237813757178185</v>
      </c>
      <c r="AV133" s="45">
        <v>4.5169222050968211E-2</v>
      </c>
      <c r="AW133" s="45">
        <v>7.9934599704288192E-2</v>
      </c>
      <c r="AX133" s="45">
        <v>0.162920543358685</v>
      </c>
      <c r="AY133" s="45">
        <v>4.7946330148538124E-5</v>
      </c>
      <c r="AZ133" s="45">
        <v>2.1713248511439742E-2</v>
      </c>
      <c r="BA133" s="45">
        <v>3.0577130662314089E-3</v>
      </c>
      <c r="BB133" s="45">
        <v>3.9587588906149627E-2</v>
      </c>
      <c r="BC133" s="45">
        <v>4.0283972455327735E-2</v>
      </c>
      <c r="BD133" s="45">
        <v>5.1081408994054281E-4</v>
      </c>
      <c r="BE133" s="45">
        <v>2.5848083145541972E-2</v>
      </c>
      <c r="BF133" s="45">
        <v>7.5193971389555352E-3</v>
      </c>
      <c r="BG133" s="45">
        <v>3.8085904714619062E-2</v>
      </c>
      <c r="BH133" s="45">
        <v>0.30512857662936471</v>
      </c>
      <c r="BI133" s="41">
        <v>0.47893518518518513</v>
      </c>
      <c r="BJ133">
        <v>20</v>
      </c>
      <c r="BK133">
        <v>57</v>
      </c>
      <c r="BL133" s="28">
        <v>0.99614398365049095</v>
      </c>
      <c r="BM133" s="29">
        <v>82.96010224359253</v>
      </c>
      <c r="BN133" s="30">
        <v>6880.2307431811514</v>
      </c>
      <c r="BO133" s="30">
        <v>6880.2307431811514</v>
      </c>
    </row>
    <row r="134" spans="1:67">
      <c r="A134" s="31"/>
      <c r="B134" s="32"/>
      <c r="C134" s="33"/>
      <c r="D134" s="33"/>
      <c r="E134" s="34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5"/>
      <c r="R134" s="35"/>
      <c r="S134" s="36"/>
      <c r="T134" s="37"/>
      <c r="U134" s="38"/>
      <c r="V134" s="39"/>
      <c r="W134" s="40"/>
      <c r="X134" s="41"/>
      <c r="Y134" s="42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4"/>
      <c r="AM134" s="43"/>
      <c r="AN134" s="43"/>
      <c r="AO134" s="43"/>
      <c r="AP134" s="42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1"/>
      <c r="BL134" s="28"/>
      <c r="BM134" s="29"/>
      <c r="BN134" s="30"/>
      <c r="BO134" s="30"/>
    </row>
    <row r="135" spans="1:67">
      <c r="A135" s="31"/>
      <c r="B135" s="32"/>
      <c r="C135" s="33"/>
      <c r="D135" s="33"/>
      <c r="E135" s="34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5"/>
      <c r="R135" s="35"/>
      <c r="S135" s="36"/>
      <c r="T135" s="37"/>
      <c r="U135" s="38"/>
      <c r="V135" s="39"/>
      <c r="W135" s="40"/>
      <c r="X135" s="41"/>
      <c r="Y135" s="42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4"/>
      <c r="AM135" s="43"/>
      <c r="AN135" s="43"/>
      <c r="AO135" s="43"/>
      <c r="AP135" s="42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1"/>
      <c r="BL135" s="28"/>
      <c r="BM135" s="29"/>
      <c r="BN135" s="30"/>
      <c r="BO135" s="30"/>
    </row>
    <row r="136" spans="1:67">
      <c r="A136" s="31"/>
      <c r="B136" s="32"/>
      <c r="C136" s="33"/>
      <c r="D136" s="33"/>
      <c r="E136" s="34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5"/>
      <c r="R136" s="35"/>
      <c r="S136" s="36"/>
      <c r="T136" s="37"/>
      <c r="U136" s="38"/>
      <c r="V136" s="39"/>
      <c r="W136" s="40"/>
      <c r="X136" s="41"/>
      <c r="Y136" s="42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4"/>
      <c r="AM136" s="43"/>
      <c r="AN136" s="43"/>
      <c r="AO136" s="43"/>
      <c r="AP136" s="42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1"/>
      <c r="BL136" s="28"/>
      <c r="BM136" s="29"/>
      <c r="BN136" s="30"/>
      <c r="BO136" s="30"/>
    </row>
    <row r="137" spans="1:67">
      <c r="A137" s="31">
        <v>39844</v>
      </c>
      <c r="B137" s="32">
        <v>3107</v>
      </c>
      <c r="C137" s="33">
        <v>0.27777777777777779</v>
      </c>
      <c r="D137" s="33">
        <v>0.28402777777777777</v>
      </c>
      <c r="E137" s="34">
        <v>0.85</v>
      </c>
      <c r="F137" s="32">
        <v>12</v>
      </c>
      <c r="G137" s="32">
        <v>82.7</v>
      </c>
      <c r="H137" s="32">
        <v>82.9</v>
      </c>
      <c r="I137" s="32">
        <v>701</v>
      </c>
      <c r="J137" s="32">
        <v>92</v>
      </c>
      <c r="K137" s="32">
        <v>6500</v>
      </c>
      <c r="L137" s="32">
        <v>82.7</v>
      </c>
      <c r="M137" s="32">
        <v>83</v>
      </c>
      <c r="N137" s="32">
        <v>692</v>
      </c>
      <c r="O137" s="32">
        <v>93</v>
      </c>
      <c r="P137" s="32">
        <v>6500</v>
      </c>
      <c r="Q137" s="35">
        <f t="shared" ref="Q137:Q143" si="15">IF(U137&lt;&gt;"",IF(U137&gt;10,H137,M137),"")</f>
        <v>82.9</v>
      </c>
      <c r="R137" s="35">
        <f t="shared" ref="R137:R143" si="16">IF(U137&lt;&gt;"",IF(U137&gt;10,K137,P137),"")</f>
        <v>6500</v>
      </c>
      <c r="S137" s="36">
        <v>3107</v>
      </c>
      <c r="T137" s="37">
        <v>0.85</v>
      </c>
      <c r="U137" s="38">
        <v>99</v>
      </c>
      <c r="V137" s="39" t="s">
        <v>58</v>
      </c>
      <c r="W137" s="40">
        <f t="shared" ref="W137:W143" si="17">IF(X137&lt;&gt;"",X137-TIME(0,0,30),"")</f>
        <v>0.28009259259259262</v>
      </c>
      <c r="X137" s="41">
        <v>0.28043981481481484</v>
      </c>
      <c r="Y137" s="42">
        <v>36263.199999999997</v>
      </c>
      <c r="Z137" s="43">
        <v>23.184333333333331</v>
      </c>
      <c r="AA137" s="43">
        <v>15.502000000000001</v>
      </c>
      <c r="AB137" s="43">
        <v>170.54100000000003</v>
      </c>
      <c r="AC137" s="43">
        <v>153.41900000000004</v>
      </c>
      <c r="AD137" s="43">
        <v>17.121999999999996</v>
      </c>
      <c r="AE137" s="43">
        <v>2.57</v>
      </c>
      <c r="AF137" s="43">
        <v>13.814666666666664</v>
      </c>
      <c r="AG137" s="43">
        <v>1.7010000000000011E-2</v>
      </c>
      <c r="AH137" s="43">
        <v>1.2951666666666668</v>
      </c>
      <c r="AI137" s="43">
        <v>8.5440000000000002E-2</v>
      </c>
      <c r="AJ137" s="43">
        <v>16.258183333333335</v>
      </c>
      <c r="AK137" s="43">
        <v>14.625876666666665</v>
      </c>
      <c r="AL137" s="44">
        <v>99.961026666666626</v>
      </c>
      <c r="AM137" s="43">
        <v>1.8240833333333331</v>
      </c>
      <c r="AN137" s="43">
        <v>3.7588300000000006</v>
      </c>
      <c r="AO137" s="43">
        <v>15.777893333333331</v>
      </c>
      <c r="AP137" s="42">
        <v>3182.9666666666667</v>
      </c>
      <c r="AQ137" s="45">
        <v>113.61319738830912</v>
      </c>
      <c r="AR137" s="45">
        <v>0.3687881677109851</v>
      </c>
      <c r="AS137" s="45">
        <v>8.1933530671367188E-2</v>
      </c>
      <c r="AT137" s="45">
        <v>0.5606483316044103</v>
      </c>
      <c r="AU137" s="45">
        <v>0.26979685844647139</v>
      </c>
      <c r="AV137" s="45">
        <v>0.29689949535995552</v>
      </c>
      <c r="AW137" s="45">
        <v>3.4740416688982624E-2</v>
      </c>
      <c r="AX137" s="45">
        <v>0.74534756221901444</v>
      </c>
      <c r="AY137" s="45">
        <v>6.0742531824198567E-5</v>
      </c>
      <c r="AZ137" s="45">
        <v>2.1932818007431833E-2</v>
      </c>
      <c r="BA137" s="45">
        <v>1.1722657107293237E-3</v>
      </c>
      <c r="BB137" s="45">
        <v>7.7592188032546985E-2</v>
      </c>
      <c r="BC137" s="45">
        <v>5.4257938769734428E-2</v>
      </c>
      <c r="BD137" s="45">
        <v>5.6013134748377803E-4</v>
      </c>
      <c r="BE137" s="45">
        <v>9.7846230816821714E-2</v>
      </c>
      <c r="BF137" s="45">
        <v>1.0090321412467315E-2</v>
      </c>
      <c r="BG137" s="45">
        <v>7.5293901998507884E-2</v>
      </c>
      <c r="BH137" s="45">
        <v>0.18257418583505536</v>
      </c>
      <c r="BI137" s="41">
        <v>0.28043981481481484</v>
      </c>
      <c r="BJ137">
        <v>24</v>
      </c>
      <c r="BK137">
        <v>32</v>
      </c>
      <c r="BL137" s="28">
        <v>0.94794377928162421</v>
      </c>
      <c r="BM137" s="29">
        <v>85.145801914981078</v>
      </c>
      <c r="BN137" s="30">
        <v>7163.1847725862508</v>
      </c>
      <c r="BO137" s="30">
        <v>7163.1847725862508</v>
      </c>
    </row>
    <row r="138" spans="1:67">
      <c r="A138" s="31">
        <v>39844</v>
      </c>
      <c r="B138" s="32">
        <v>3124</v>
      </c>
      <c r="C138" s="33">
        <v>0.3979166666666667</v>
      </c>
      <c r="D138" s="33">
        <v>0.4055555555555555</v>
      </c>
      <c r="E138" s="34">
        <v>0.85</v>
      </c>
      <c r="F138" s="32">
        <v>12</v>
      </c>
      <c r="G138" s="32">
        <v>82.7</v>
      </c>
      <c r="H138" s="32">
        <v>82.7</v>
      </c>
      <c r="I138" s="32">
        <v>707</v>
      </c>
      <c r="J138" s="32">
        <v>94</v>
      </c>
      <c r="K138" s="32">
        <v>6400</v>
      </c>
      <c r="L138" s="32">
        <v>82.7</v>
      </c>
      <c r="M138" s="32">
        <v>82.7</v>
      </c>
      <c r="N138" s="32">
        <v>702</v>
      </c>
      <c r="O138" s="32">
        <v>94</v>
      </c>
      <c r="P138" s="32">
        <v>6400</v>
      </c>
      <c r="Q138" s="35">
        <f t="shared" si="15"/>
        <v>82.7</v>
      </c>
      <c r="R138" s="35">
        <f t="shared" si="16"/>
        <v>6400</v>
      </c>
      <c r="S138" s="36">
        <v>3124</v>
      </c>
      <c r="T138" s="37">
        <v>0.85</v>
      </c>
      <c r="U138" s="38">
        <v>99</v>
      </c>
      <c r="V138" s="39" t="s">
        <v>58</v>
      </c>
      <c r="W138" s="40">
        <f t="shared" si="17"/>
        <v>0.40180555555555558</v>
      </c>
      <c r="X138" s="41">
        <v>0.4021527777777778</v>
      </c>
      <c r="Y138" s="42">
        <v>38124.699999999997</v>
      </c>
      <c r="Z138" s="43">
        <v>33.757333333333335</v>
      </c>
      <c r="AA138" s="43">
        <v>15.122666666666669</v>
      </c>
      <c r="AB138" s="43">
        <v>158.54649999999998</v>
      </c>
      <c r="AC138" s="43">
        <v>142.05450000000008</v>
      </c>
      <c r="AD138" s="43">
        <v>16.492000000000001</v>
      </c>
      <c r="AE138" s="43">
        <v>3.5323333333333329</v>
      </c>
      <c r="AF138" s="43">
        <v>18.550666666666665</v>
      </c>
      <c r="AG138" s="43">
        <v>1.7893333333333337E-2</v>
      </c>
      <c r="AH138" s="43">
        <v>1.7924366666666669</v>
      </c>
      <c r="AI138" s="43">
        <v>0.11180999999999999</v>
      </c>
      <c r="AJ138" s="43">
        <v>14.391603333333332</v>
      </c>
      <c r="AK138" s="43">
        <v>12.894589999999999</v>
      </c>
      <c r="AL138" s="44">
        <v>99.946713333333363</v>
      </c>
      <c r="AM138" s="43">
        <v>2.3323066666666668</v>
      </c>
      <c r="AN138" s="43">
        <v>3.9249766666666668</v>
      </c>
      <c r="AO138" s="43">
        <v>13.966450000000002</v>
      </c>
      <c r="AP138" s="42">
        <v>3180.5666666666666</v>
      </c>
      <c r="AQ138" s="45">
        <v>186.03506343614754</v>
      </c>
      <c r="AR138" s="45">
        <v>0.95549565881928</v>
      </c>
      <c r="AS138" s="45">
        <v>5.3235542530397445E-2</v>
      </c>
      <c r="AT138" s="45">
        <v>0.46344874729960389</v>
      </c>
      <c r="AU138" s="45">
        <v>0.53136997628473814</v>
      </c>
      <c r="AV138" s="45">
        <v>8.2416101540314951E-2</v>
      </c>
      <c r="AW138" s="45">
        <v>0.1314293656719237</v>
      </c>
      <c r="AX138" s="45">
        <v>0.29370326725346152</v>
      </c>
      <c r="AY138" s="45">
        <v>8.6834497091061255E-5</v>
      </c>
      <c r="AZ138" s="45">
        <v>5.1914375680525225E-2</v>
      </c>
      <c r="BA138" s="45">
        <v>4.1628364004067855E-3</v>
      </c>
      <c r="BB138" s="45">
        <v>8.1578172720206232E-2</v>
      </c>
      <c r="BC138" s="45">
        <v>7.9705857310834932E-2</v>
      </c>
      <c r="BD138" s="45">
        <v>9.5149005950341287E-4</v>
      </c>
      <c r="BE138" s="45">
        <v>3.8887494074603221E-2</v>
      </c>
      <c r="BF138" s="45">
        <v>1.6480891408209547E-2</v>
      </c>
      <c r="BG138" s="45">
        <v>7.9169816392272843E-2</v>
      </c>
      <c r="BH138" s="45">
        <v>0.50400693299373078</v>
      </c>
      <c r="BI138" s="41">
        <v>0.4021527777777778</v>
      </c>
      <c r="BJ138">
        <v>27</v>
      </c>
      <c r="BK138">
        <v>51</v>
      </c>
      <c r="BL138" s="28">
        <v>0.9845759346019628</v>
      </c>
      <c r="BM138" s="29">
        <v>83.345259162835433</v>
      </c>
      <c r="BN138" s="30">
        <v>6920.5315588448175</v>
      </c>
      <c r="BO138" s="30">
        <v>6920.5315588448175</v>
      </c>
    </row>
    <row r="139" spans="1:67">
      <c r="A139" s="31">
        <v>39844</v>
      </c>
      <c r="B139" s="32">
        <v>3128</v>
      </c>
      <c r="C139" s="33">
        <v>0.41944444444444445</v>
      </c>
      <c r="D139" s="33">
        <v>0.42430555555555555</v>
      </c>
      <c r="E139" s="34">
        <v>0.85</v>
      </c>
      <c r="F139" s="32">
        <v>6</v>
      </c>
      <c r="G139" s="32">
        <v>82.7</v>
      </c>
      <c r="H139" s="32">
        <v>82.8</v>
      </c>
      <c r="I139" s="32">
        <v>713</v>
      </c>
      <c r="J139" s="32">
        <v>94</v>
      </c>
      <c r="K139" s="32">
        <v>6400</v>
      </c>
      <c r="L139" s="32">
        <v>82.7</v>
      </c>
      <c r="M139" s="32">
        <v>82.9</v>
      </c>
      <c r="N139" s="32">
        <v>701</v>
      </c>
      <c r="O139" s="32">
        <v>94</v>
      </c>
      <c r="P139" s="32">
        <v>6400</v>
      </c>
      <c r="Q139" s="35">
        <f t="shared" si="15"/>
        <v>82.8</v>
      </c>
      <c r="R139" s="35">
        <f t="shared" si="16"/>
        <v>6400</v>
      </c>
      <c r="S139" s="36">
        <v>3128</v>
      </c>
      <c r="T139" s="37">
        <v>0.85</v>
      </c>
      <c r="U139" s="38">
        <v>99</v>
      </c>
      <c r="V139" s="39" t="s">
        <v>58</v>
      </c>
      <c r="W139" s="40">
        <f t="shared" si="17"/>
        <v>0.42289351851851853</v>
      </c>
      <c r="X139" s="41">
        <v>0.42324074074074075</v>
      </c>
      <c r="Y139" s="42">
        <v>37988.333333333336</v>
      </c>
      <c r="Z139" s="43">
        <v>30.948666666666661</v>
      </c>
      <c r="AA139" s="43">
        <v>15.127666666666668</v>
      </c>
      <c r="AB139" s="43">
        <v>157.35649999999995</v>
      </c>
      <c r="AC139" s="43">
        <v>140.25899999999996</v>
      </c>
      <c r="AD139" s="43">
        <v>17.097500000000004</v>
      </c>
      <c r="AE139" s="43">
        <v>3.1733333333333333</v>
      </c>
      <c r="AF139" s="43">
        <v>17.185000000000002</v>
      </c>
      <c r="AG139" s="43">
        <v>1.7826666666666668E-2</v>
      </c>
      <c r="AH139" s="43">
        <v>1.6494333333333335</v>
      </c>
      <c r="AI139" s="43">
        <v>0.10079999999999999</v>
      </c>
      <c r="AJ139" s="43">
        <v>14.334416666666666</v>
      </c>
      <c r="AK139" s="43">
        <v>12.776909999999997</v>
      </c>
      <c r="AL139" s="44">
        <v>99.951163333333326</v>
      </c>
      <c r="AM139" s="43">
        <v>2.1682766666666664</v>
      </c>
      <c r="AN139" s="43">
        <v>3.912676666666667</v>
      </c>
      <c r="AO139" s="43">
        <v>13.910959999999998</v>
      </c>
      <c r="AP139" s="42">
        <v>3181</v>
      </c>
      <c r="AQ139" s="45">
        <v>143.60706286829847</v>
      </c>
      <c r="AR139" s="45">
        <v>0.22535387242364405</v>
      </c>
      <c r="AS139" s="45">
        <v>3.3392476267332813E-2</v>
      </c>
      <c r="AT139" s="45">
        <v>0.43553801450937918</v>
      </c>
      <c r="AU139" s="45">
        <v>0.42126533536470306</v>
      </c>
      <c r="AV139" s="45">
        <v>6.2169817491258654E-2</v>
      </c>
      <c r="AW139" s="45">
        <v>7.4154235042315247E-2</v>
      </c>
      <c r="AX139" s="45">
        <v>0.21124834216838972</v>
      </c>
      <c r="AY139" s="45">
        <v>7.8491525276489654E-5</v>
      </c>
      <c r="AZ139" s="45">
        <v>1.2763750754904813E-2</v>
      </c>
      <c r="BA139" s="45">
        <v>2.4667443293148366E-3</v>
      </c>
      <c r="BB139" s="45">
        <v>5.2405870185362372E-2</v>
      </c>
      <c r="BC139" s="45">
        <v>4.8394886805999585E-2</v>
      </c>
      <c r="BD139" s="45">
        <v>4.0041644987882751E-4</v>
      </c>
      <c r="BE139" s="45">
        <v>2.5421151705282516E-2</v>
      </c>
      <c r="BF139" s="45">
        <v>1.2751137429544347E-2</v>
      </c>
      <c r="BG139" s="45">
        <v>5.085911304093263E-2</v>
      </c>
      <c r="BH139" s="45">
        <v>0</v>
      </c>
      <c r="BI139" s="41">
        <v>0.42324074074074075</v>
      </c>
      <c r="BJ139">
        <v>26</v>
      </c>
      <c r="BK139">
        <v>54</v>
      </c>
      <c r="BL139" s="28">
        <v>0.99035995912622687</v>
      </c>
      <c r="BM139" s="29">
        <v>83.202006558149961</v>
      </c>
      <c r="BN139" s="30">
        <v>6900.2928869938387</v>
      </c>
      <c r="BO139" s="30">
        <v>6900.2928869938387</v>
      </c>
    </row>
    <row r="140" spans="1:67">
      <c r="A140" s="31">
        <v>39844</v>
      </c>
      <c r="B140" s="32">
        <v>3129</v>
      </c>
      <c r="C140" s="33">
        <v>0.42499999999999999</v>
      </c>
      <c r="D140" s="33">
        <v>0.42986111111111108</v>
      </c>
      <c r="E140" s="34">
        <v>0.65</v>
      </c>
      <c r="F140" s="32">
        <v>6</v>
      </c>
      <c r="G140" s="32">
        <v>74.099999999999994</v>
      </c>
      <c r="H140" s="32">
        <v>74.099999999999994</v>
      </c>
      <c r="I140" s="32">
        <v>614</v>
      </c>
      <c r="J140" s="32">
        <v>90</v>
      </c>
      <c r="K140" s="32">
        <v>4800</v>
      </c>
      <c r="L140" s="32">
        <v>74.099999999999994</v>
      </c>
      <c r="M140" s="32">
        <v>74.099999999999994</v>
      </c>
      <c r="N140" s="32">
        <v>605</v>
      </c>
      <c r="O140" s="32">
        <v>90</v>
      </c>
      <c r="P140" s="32">
        <v>4800</v>
      </c>
      <c r="Q140" s="35">
        <f t="shared" si="15"/>
        <v>74.099999999999994</v>
      </c>
      <c r="R140" s="35">
        <f t="shared" si="16"/>
        <v>4800</v>
      </c>
      <c r="S140" s="36">
        <v>3129</v>
      </c>
      <c r="T140" s="37">
        <v>0.65</v>
      </c>
      <c r="U140" s="38">
        <v>99</v>
      </c>
      <c r="V140" s="39" t="s">
        <v>58</v>
      </c>
      <c r="W140" s="40">
        <f t="shared" si="17"/>
        <v>0.42758101851851854</v>
      </c>
      <c r="X140" s="41">
        <v>0.42792824074074076</v>
      </c>
      <c r="Y140" s="42">
        <v>33445.26666666667</v>
      </c>
      <c r="Z140" s="43">
        <v>26.62833333333333</v>
      </c>
      <c r="AA140" s="43">
        <v>15.767333333333333</v>
      </c>
      <c r="AB140" s="43">
        <v>111.12150000000001</v>
      </c>
      <c r="AC140" s="43">
        <v>98.306250000000006</v>
      </c>
      <c r="AD140" s="43">
        <v>12.815249999999999</v>
      </c>
      <c r="AE140" s="43">
        <v>2.1823333333333332</v>
      </c>
      <c r="AF140" s="43">
        <v>14.354000000000001</v>
      </c>
      <c r="AG140" s="43">
        <v>1.5713333333333329E-2</v>
      </c>
      <c r="AH140" s="43">
        <v>1.6138166666666669</v>
      </c>
      <c r="AI140" s="43">
        <v>7.848999999999999E-2</v>
      </c>
      <c r="AJ140" s="43">
        <v>11.463279999999999</v>
      </c>
      <c r="AK140" s="43">
        <v>10.141226666666665</v>
      </c>
      <c r="AL140" s="44">
        <v>99.954229999999995</v>
      </c>
      <c r="AM140" s="43">
        <v>2.0509700000000004</v>
      </c>
      <c r="AN140" s="43">
        <v>3.5078566666666671</v>
      </c>
      <c r="AO140" s="43">
        <v>11.124633333333334</v>
      </c>
      <c r="AP140" s="42">
        <v>3184.8666666666668</v>
      </c>
      <c r="AQ140" s="45">
        <v>232.04130627116925</v>
      </c>
      <c r="AR140" s="45">
        <v>0.18999243784122918</v>
      </c>
      <c r="AS140" s="45">
        <v>6.1247566219533159E-2</v>
      </c>
      <c r="AT140" s="45">
        <v>0.59406569646696916</v>
      </c>
      <c r="AU140" s="45">
        <v>0.60311447060608525</v>
      </c>
      <c r="AV140" s="45">
        <v>5.8477780926339609E-2</v>
      </c>
      <c r="AW140" s="45">
        <v>6.9762322274956975E-2</v>
      </c>
      <c r="AX140" s="45">
        <v>0.1309540588042917</v>
      </c>
      <c r="AY140" s="45">
        <v>1.0742546199601638E-4</v>
      </c>
      <c r="AZ140" s="45">
        <v>1.3570787168319168E-2</v>
      </c>
      <c r="BA140" s="45">
        <v>2.290211554751492E-3</v>
      </c>
      <c r="BB140" s="45">
        <v>7.0157091710256775E-2</v>
      </c>
      <c r="BC140" s="45">
        <v>6.509269217594725E-2</v>
      </c>
      <c r="BD140" s="45">
        <v>4.0356172881749695E-4</v>
      </c>
      <c r="BE140" s="45">
        <v>2.4738886742159211E-2</v>
      </c>
      <c r="BF140" s="45">
        <v>2.0742737546417103E-2</v>
      </c>
      <c r="BG140" s="45">
        <v>6.809382641181437E-2</v>
      </c>
      <c r="BH140" s="45">
        <v>0.34574590364176044</v>
      </c>
      <c r="BI140" s="41">
        <v>0.42792824074074076</v>
      </c>
      <c r="BJ140">
        <v>26</v>
      </c>
      <c r="BK140">
        <v>54</v>
      </c>
      <c r="BL140" s="28">
        <v>0.99035995912622687</v>
      </c>
      <c r="BM140" s="29">
        <v>74.459766738634201</v>
      </c>
      <c r="BN140" s="30">
        <v>5175.2196652453786</v>
      </c>
      <c r="BO140" s="30">
        <v>5175.2196652453786</v>
      </c>
    </row>
    <row r="141" spans="1:67">
      <c r="A141" s="31">
        <v>39844</v>
      </c>
      <c r="B141" s="32">
        <v>3139</v>
      </c>
      <c r="C141" s="33">
        <v>0.58194444444444449</v>
      </c>
      <c r="D141" s="33">
        <v>0.58888888888888891</v>
      </c>
      <c r="E141" s="34">
        <v>0.65</v>
      </c>
      <c r="F141" s="32">
        <v>10</v>
      </c>
      <c r="G141" s="32">
        <v>74.099999999999994</v>
      </c>
      <c r="H141" s="32">
        <v>74</v>
      </c>
      <c r="I141" s="32">
        <v>640</v>
      </c>
      <c r="J141" s="32">
        <v>91</v>
      </c>
      <c r="K141" s="32">
        <v>4700</v>
      </c>
      <c r="L141" s="32">
        <v>74.099999999999994</v>
      </c>
      <c r="M141" s="32">
        <v>74</v>
      </c>
      <c r="N141" s="32">
        <v>632</v>
      </c>
      <c r="O141" s="32">
        <v>91</v>
      </c>
      <c r="P141" s="32">
        <v>4800</v>
      </c>
      <c r="Q141" s="35">
        <f t="shared" si="15"/>
        <v>74</v>
      </c>
      <c r="R141" s="35">
        <f t="shared" si="16"/>
        <v>4700</v>
      </c>
      <c r="S141" s="36">
        <v>3139</v>
      </c>
      <c r="T141" s="37">
        <v>0.65</v>
      </c>
      <c r="U141" s="38">
        <v>99</v>
      </c>
      <c r="V141" s="39" t="s">
        <v>58</v>
      </c>
      <c r="W141" s="40">
        <f t="shared" si="17"/>
        <v>0.5843287037037036</v>
      </c>
      <c r="X141" s="41">
        <v>0.58467592592592588</v>
      </c>
      <c r="Y141" s="42">
        <v>35280.1</v>
      </c>
      <c r="Z141" s="43">
        <v>30.125999999999998</v>
      </c>
      <c r="AA141" s="43">
        <v>15.754333333333335</v>
      </c>
      <c r="AB141" s="43">
        <v>120.58899999999998</v>
      </c>
      <c r="AC141" s="43">
        <v>107.68450000000003</v>
      </c>
      <c r="AD141" s="43">
        <v>12.904500000000002</v>
      </c>
      <c r="AE141" s="43">
        <v>3.5296666666666661</v>
      </c>
      <c r="AF141" s="43">
        <v>15.109</v>
      </c>
      <c r="AG141" s="43">
        <v>1.657666666666667E-2</v>
      </c>
      <c r="AH141" s="43">
        <v>1.7297833333333337</v>
      </c>
      <c r="AI141" s="43">
        <v>0.12049333333333333</v>
      </c>
      <c r="AJ141" s="43">
        <v>11.80593</v>
      </c>
      <c r="AK141" s="43">
        <v>10.542563333333332</v>
      </c>
      <c r="AL141" s="44">
        <v>99.94731666666668</v>
      </c>
      <c r="AM141" s="43">
        <v>2.0487899999999999</v>
      </c>
      <c r="AN141" s="43">
        <v>3.6718333333333337</v>
      </c>
      <c r="AO141" s="43">
        <v>11.457176666666667</v>
      </c>
      <c r="AP141" s="42">
        <v>3183</v>
      </c>
      <c r="AQ141" s="45">
        <v>153.21144955830434</v>
      </c>
      <c r="AR141" s="45">
        <v>0.21158840982547283</v>
      </c>
      <c r="AS141" s="45">
        <v>1.0400044208570715E-2</v>
      </c>
      <c r="AT141" s="45">
        <v>0.27260050345286918</v>
      </c>
      <c r="AU141" s="45">
        <v>0.2611326456433411</v>
      </c>
      <c r="AV141" s="45">
        <v>4.227067949332676E-2</v>
      </c>
      <c r="AW141" s="45">
        <v>6.5151459259813485E-2</v>
      </c>
      <c r="AX141" s="45">
        <v>8.3143001032496236E-2</v>
      </c>
      <c r="AY141" s="45">
        <v>7.7385436272766657E-5</v>
      </c>
      <c r="AZ141" s="45">
        <v>1.3715032863131671E-2</v>
      </c>
      <c r="BA141" s="45">
        <v>2.1274775955436595E-3</v>
      </c>
      <c r="BB141" s="45">
        <v>6.7452175394995498E-2</v>
      </c>
      <c r="BC141" s="45">
        <v>6.1299043606947226E-2</v>
      </c>
      <c r="BD141" s="45">
        <v>4.2188683997848987E-4</v>
      </c>
      <c r="BE141" s="45">
        <v>1.5297088972562156E-2</v>
      </c>
      <c r="BF141" s="45">
        <v>1.3659538370887446E-2</v>
      </c>
      <c r="BG141" s="45">
        <v>6.5451027669460579E-2</v>
      </c>
      <c r="BH141" s="45">
        <v>0</v>
      </c>
      <c r="BI141" s="41">
        <v>0.58467592592592588</v>
      </c>
      <c r="BJ141">
        <v>24</v>
      </c>
      <c r="BK141">
        <v>66</v>
      </c>
      <c r="BL141" s="28">
        <v>1.013496057223283</v>
      </c>
      <c r="BM141" s="29">
        <v>73.505644183455814</v>
      </c>
      <c r="BN141" s="30">
        <v>5009.2293188470348</v>
      </c>
      <c r="BO141" s="30">
        <v>5009.2293188470348</v>
      </c>
    </row>
    <row r="142" spans="1:67">
      <c r="A142" s="31">
        <v>39844</v>
      </c>
      <c r="B142" s="32">
        <v>3140</v>
      </c>
      <c r="C142" s="33">
        <v>0.58958333333333335</v>
      </c>
      <c r="D142" s="33">
        <v>0.59722222222222221</v>
      </c>
      <c r="E142" s="34">
        <v>0.85</v>
      </c>
      <c r="F142" s="32">
        <v>10</v>
      </c>
      <c r="G142" s="32">
        <v>82.7</v>
      </c>
      <c r="H142" s="32">
        <v>82.5</v>
      </c>
      <c r="I142" s="32">
        <v>719</v>
      </c>
      <c r="J142" s="32">
        <v>96</v>
      </c>
      <c r="K142" s="32">
        <v>6100</v>
      </c>
      <c r="L142" s="32">
        <v>82.7</v>
      </c>
      <c r="M142" s="32">
        <v>82.5</v>
      </c>
      <c r="N142" s="32">
        <v>723</v>
      </c>
      <c r="O142" s="32">
        <v>96</v>
      </c>
      <c r="P142" s="32">
        <v>6100</v>
      </c>
      <c r="Q142" s="35">
        <f t="shared" si="15"/>
        <v>82.5</v>
      </c>
      <c r="R142" s="35">
        <f t="shared" si="16"/>
        <v>6100</v>
      </c>
      <c r="S142" s="36">
        <v>3140</v>
      </c>
      <c r="T142" s="37">
        <v>0.85</v>
      </c>
      <c r="U142" s="38">
        <v>99</v>
      </c>
      <c r="V142" s="39" t="s">
        <v>58</v>
      </c>
      <c r="W142" s="40">
        <f t="shared" si="17"/>
        <v>0.59736111111111112</v>
      </c>
      <c r="X142" s="41">
        <v>0.5977083333333334</v>
      </c>
      <c r="Y142" s="42">
        <v>39229.133333333331</v>
      </c>
      <c r="Z142" s="43">
        <v>33.55833333333333</v>
      </c>
      <c r="AA142" s="43">
        <v>15.212000000000002</v>
      </c>
      <c r="AB142" s="43">
        <v>145.86600000000001</v>
      </c>
      <c r="AC142" s="43">
        <v>130.4555</v>
      </c>
      <c r="AD142" s="43">
        <v>15.410500000000001</v>
      </c>
      <c r="AE142" s="43">
        <v>10.477333333333338</v>
      </c>
      <c r="AF142" s="43">
        <v>17.31133333333333</v>
      </c>
      <c r="AG142" s="43">
        <v>1.8399999999999993E-2</v>
      </c>
      <c r="AH142" s="43">
        <v>1.7310133333333337</v>
      </c>
      <c r="AI142" s="43">
        <v>0.32248666666666664</v>
      </c>
      <c r="AJ142" s="43">
        <v>12.875820000000003</v>
      </c>
      <c r="AK142" s="43">
        <v>11.515513333333333</v>
      </c>
      <c r="AL142" s="44">
        <v>99.927079999999989</v>
      </c>
      <c r="AM142" s="43">
        <v>2.1165266666666662</v>
      </c>
      <c r="AN142" s="43">
        <v>4.0220533333333321</v>
      </c>
      <c r="AO142" s="43">
        <v>12.495453333333332</v>
      </c>
      <c r="AP142" s="42">
        <v>3179.0333333333333</v>
      </c>
      <c r="AQ142" s="45">
        <v>176.58264321579006</v>
      </c>
      <c r="AR142" s="45">
        <v>0.42034536976796882</v>
      </c>
      <c r="AS142" s="45">
        <v>1.2972118642264125E-2</v>
      </c>
      <c r="AT142" s="45">
        <v>3.6855263040615216</v>
      </c>
      <c r="AU142" s="45">
        <v>3.4822031150523447</v>
      </c>
      <c r="AV142" s="45">
        <v>0.22517177351119702</v>
      </c>
      <c r="AW142" s="45">
        <v>1.4317723122140953</v>
      </c>
      <c r="AX142" s="45">
        <v>0.24130011837230164</v>
      </c>
      <c r="AY142" s="45">
        <v>7.878385971583305E-5</v>
      </c>
      <c r="AZ142" s="45">
        <v>2.0931740183903425E-2</v>
      </c>
      <c r="BA142" s="45">
        <v>4.4076702215126162E-2</v>
      </c>
      <c r="BB142" s="45">
        <v>0.33401410087913336</v>
      </c>
      <c r="BC142" s="45">
        <v>0.31501139304334763</v>
      </c>
      <c r="BD142" s="45">
        <v>4.4719354754450824E-3</v>
      </c>
      <c r="BE142" s="45">
        <v>3.1516705294869822E-2</v>
      </c>
      <c r="BF142" s="45">
        <v>1.5636732468736928E-2</v>
      </c>
      <c r="BG142" s="45">
        <v>0.32414819166691511</v>
      </c>
      <c r="BH142" s="45">
        <v>0.18257418583505536</v>
      </c>
      <c r="BI142" s="41">
        <v>0.5977083333333334</v>
      </c>
      <c r="BJ142">
        <v>24</v>
      </c>
      <c r="BK142">
        <v>66</v>
      </c>
      <c r="BL142" s="28">
        <v>1.013496057223283</v>
      </c>
      <c r="BM142" s="29">
        <v>81.948860069393319</v>
      </c>
      <c r="BN142" s="30">
        <v>6501.3401797801944</v>
      </c>
      <c r="BO142" s="30">
        <v>6501.3401797801944</v>
      </c>
    </row>
    <row r="143" spans="1:67">
      <c r="A143" s="31">
        <v>39844</v>
      </c>
      <c r="B143" s="32">
        <v>3141</v>
      </c>
      <c r="C143" s="33">
        <v>0.59791666666666665</v>
      </c>
      <c r="D143" s="33">
        <v>0.59930555555555554</v>
      </c>
      <c r="E143" s="34">
        <v>1</v>
      </c>
      <c r="F143" s="32">
        <v>2</v>
      </c>
      <c r="G143" s="32">
        <v>87</v>
      </c>
      <c r="H143" s="32">
        <v>88.5</v>
      </c>
      <c r="I143" s="32">
        <v>775</v>
      </c>
      <c r="J143" s="32">
        <v>98</v>
      </c>
      <c r="K143" s="32">
        <v>7400</v>
      </c>
      <c r="L143" s="32">
        <v>87</v>
      </c>
      <c r="M143" s="32">
        <v>88.5</v>
      </c>
      <c r="N143" s="32">
        <v>772</v>
      </c>
      <c r="O143" s="32">
        <v>98</v>
      </c>
      <c r="P143" s="32">
        <v>7400</v>
      </c>
      <c r="Q143" s="35">
        <f t="shared" si="15"/>
        <v>88.5</v>
      </c>
      <c r="R143" s="35">
        <f t="shared" si="16"/>
        <v>7400</v>
      </c>
      <c r="S143" s="36">
        <v>3141</v>
      </c>
      <c r="T143" s="37">
        <v>1</v>
      </c>
      <c r="U143" s="38">
        <v>99</v>
      </c>
      <c r="V143" s="39" t="s">
        <v>58</v>
      </c>
      <c r="W143" s="40">
        <f t="shared" si="17"/>
        <v>0.59920138888888885</v>
      </c>
      <c r="X143" s="41">
        <v>0.59954861111111113</v>
      </c>
      <c r="Y143" s="42">
        <v>41956</v>
      </c>
      <c r="Z143" s="43">
        <v>36.542000000000002</v>
      </c>
      <c r="AA143" s="43">
        <v>14.828333333333335</v>
      </c>
      <c r="AB143" s="43">
        <v>205.62499999999997</v>
      </c>
      <c r="AC143" s="43">
        <v>185.06249999999997</v>
      </c>
      <c r="AD143" s="43">
        <v>20.5625</v>
      </c>
      <c r="AE143" s="43">
        <v>5.7830000000000004</v>
      </c>
      <c r="AF143" s="43">
        <v>18.040000000000003</v>
      </c>
      <c r="AG143" s="43">
        <v>1.9666666666666669E-2</v>
      </c>
      <c r="AH143" s="43">
        <v>1.7614633333333336</v>
      </c>
      <c r="AI143" s="43">
        <v>0.16671666666666665</v>
      </c>
      <c r="AJ143" s="43">
        <v>17.006239999999998</v>
      </c>
      <c r="AK143" s="43">
        <v>15.305649999999996</v>
      </c>
      <c r="AL143" s="44">
        <v>99.941950000000006</v>
      </c>
      <c r="AM143" s="43">
        <v>2.0663600000000004</v>
      </c>
      <c r="AN143" s="43">
        <v>4.2634099999999995</v>
      </c>
      <c r="AO143" s="43">
        <v>16.503859999999996</v>
      </c>
      <c r="AP143" s="42">
        <v>3178.0666666666666</v>
      </c>
      <c r="AQ143" s="45">
        <v>307.18476973740201</v>
      </c>
      <c r="AR143" s="45">
        <v>1.0410419183979589</v>
      </c>
      <c r="AS143" s="45">
        <v>1.9841324575731414E-2</v>
      </c>
      <c r="AT143" s="45">
        <v>2.5640192720802126</v>
      </c>
      <c r="AU143" s="45">
        <v>2.204353353459767</v>
      </c>
      <c r="AV143" s="45">
        <v>0.39584643051528701</v>
      </c>
      <c r="AW143" s="45">
        <v>0.48640943445931412</v>
      </c>
      <c r="AX143" s="45">
        <v>0.80294286308510177</v>
      </c>
      <c r="AY143" s="45">
        <v>1.4932799662056899E-4</v>
      </c>
      <c r="AZ143" s="45">
        <v>4.1649634541869193E-2</v>
      </c>
      <c r="BA143" s="45">
        <v>1.3253654885204157E-2</v>
      </c>
      <c r="BB143" s="45">
        <v>0.1493414707862793</v>
      </c>
      <c r="BC143" s="45">
        <v>0.12559326456252851</v>
      </c>
      <c r="BD143" s="45">
        <v>2.2351039472865066E-3</v>
      </c>
      <c r="BE143" s="45">
        <v>8.5546267376594057E-2</v>
      </c>
      <c r="BF143" s="45">
        <v>2.7087092612661439E-2</v>
      </c>
      <c r="BG143" s="45">
        <v>0.14493123363465416</v>
      </c>
      <c r="BH143" s="45">
        <v>0.25370813170246226</v>
      </c>
      <c r="BI143" s="41">
        <v>0.59954861111111113</v>
      </c>
      <c r="BJ143">
        <v>23</v>
      </c>
      <c r="BK143">
        <v>66</v>
      </c>
      <c r="BL143" s="28">
        <v>1.013496057223283</v>
      </c>
      <c r="BM143" s="29">
        <v>87.908777165349193</v>
      </c>
      <c r="BN143" s="30">
        <v>7886.8716935038428</v>
      </c>
      <c r="BO143" s="30">
        <v>7886.8716935038428</v>
      </c>
    </row>
    <row r="144" spans="1:67">
      <c r="A144" s="31"/>
      <c r="B144" s="32"/>
      <c r="C144" s="33"/>
      <c r="D144" s="33"/>
      <c r="E144" s="34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5"/>
      <c r="R144" s="35"/>
      <c r="S144" s="36"/>
      <c r="T144" s="37"/>
      <c r="U144" s="38"/>
      <c r="V144" s="39"/>
      <c r="W144" s="40"/>
      <c r="X144" s="41"/>
      <c r="Y144" s="42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4"/>
      <c r="AM144" s="43"/>
      <c r="AN144" s="43"/>
      <c r="AO144" s="43"/>
      <c r="AP144" s="42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1"/>
      <c r="BL144" s="28"/>
      <c r="BM144" s="29"/>
      <c r="BN144" s="30"/>
      <c r="BO144" s="30"/>
    </row>
    <row r="145" spans="1:67">
      <c r="A145" s="31">
        <v>39840</v>
      </c>
      <c r="B145" s="32">
        <v>2701</v>
      </c>
      <c r="C145" s="33">
        <v>0.53055555555555556</v>
      </c>
      <c r="D145" s="33">
        <v>0.54374999999999996</v>
      </c>
      <c r="E145" s="34">
        <v>0.04</v>
      </c>
      <c r="F145" s="32">
        <v>12</v>
      </c>
      <c r="G145" s="32">
        <v>21</v>
      </c>
      <c r="H145" s="32">
        <v>21</v>
      </c>
      <c r="I145" s="32">
        <v>445</v>
      </c>
      <c r="J145" s="32">
        <v>58</v>
      </c>
      <c r="K145" s="32">
        <v>900</v>
      </c>
      <c r="L145" s="32">
        <v>21</v>
      </c>
      <c r="M145" s="32">
        <v>21</v>
      </c>
      <c r="N145" s="32">
        <v>477</v>
      </c>
      <c r="O145" s="32">
        <v>58</v>
      </c>
      <c r="P145" s="32">
        <v>1000</v>
      </c>
      <c r="Q145" s="35">
        <f t="shared" ref="Q145:Q208" si="18">IF(U145&lt;&gt;"",IF(U145&gt;10,H145,M145),"")</f>
        <v>21</v>
      </c>
      <c r="R145" s="35">
        <f t="shared" ref="R145:R208" si="19">IF(U145&lt;&gt;"",IF(U145&gt;10,K145,P145),"")</f>
        <v>900</v>
      </c>
      <c r="S145" s="36">
        <v>2701</v>
      </c>
      <c r="T145" s="37">
        <v>0.04</v>
      </c>
      <c r="U145" s="38">
        <v>99</v>
      </c>
      <c r="V145" s="39" t="s">
        <v>59</v>
      </c>
      <c r="W145" s="40">
        <f t="shared" ref="W145:W208" si="20">IF(X145&lt;&gt;"",X145-TIME(0,0,30),"")</f>
        <v>0.53136574074074072</v>
      </c>
      <c r="X145" s="41">
        <v>0.531712962962963</v>
      </c>
      <c r="Y145" s="42">
        <v>15182.466666666667</v>
      </c>
      <c r="Z145" s="43">
        <v>669.24799999999982</v>
      </c>
      <c r="AA145" s="43">
        <v>10.120666666666665</v>
      </c>
      <c r="AB145" s="43">
        <v>11.812499999999996</v>
      </c>
      <c r="AC145" s="43">
        <v>2.5553499999999998</v>
      </c>
      <c r="AD145" s="43">
        <v>9.2571500000000011</v>
      </c>
      <c r="AE145" s="43">
        <v>128.02933333333334</v>
      </c>
      <c r="AF145" s="43">
        <v>7.331666666666667</v>
      </c>
      <c r="AG145" s="43">
        <v>7.4866666666666666E-3</v>
      </c>
      <c r="AH145" s="43">
        <v>85.875859999999975</v>
      </c>
      <c r="AI145" s="43">
        <v>9.5743133333333326</v>
      </c>
      <c r="AJ145" s="43">
        <v>2.5330866666666672</v>
      </c>
      <c r="AK145" s="43">
        <v>0.54797333333333331</v>
      </c>
      <c r="AL145" s="44">
        <v>97.025186666666656</v>
      </c>
      <c r="AM145" s="43">
        <v>2.1804733333333326</v>
      </c>
      <c r="AN145" s="43">
        <v>1.721613333333333</v>
      </c>
      <c r="AO145" s="43">
        <v>2.4074466666666665</v>
      </c>
      <c r="AP145" s="42">
        <v>3060.1666666666665</v>
      </c>
      <c r="AQ145" s="45">
        <v>233.10079710112544</v>
      </c>
      <c r="AR145" s="45">
        <v>6.7620856811268872</v>
      </c>
      <c r="AS145" s="45">
        <v>7.7323027454391874E-2</v>
      </c>
      <c r="AT145" s="45">
        <v>9.7060148432779214E-2</v>
      </c>
      <c r="AU145" s="45">
        <v>3.0014694676969871E-2</v>
      </c>
      <c r="AV145" s="45">
        <v>0.12628581089911575</v>
      </c>
      <c r="AW145" s="45">
        <v>2.9835178649656209</v>
      </c>
      <c r="AX145" s="45">
        <v>0.13183279204153475</v>
      </c>
      <c r="AY145" s="45">
        <v>1.0742546199601582E-4</v>
      </c>
      <c r="AZ145" s="45">
        <v>1.5583201243887295</v>
      </c>
      <c r="BA145" s="45">
        <v>0.28217398855329545</v>
      </c>
      <c r="BB145" s="45">
        <v>4.2227117723855706E-2</v>
      </c>
      <c r="BC145" s="45">
        <v>1.0355839043691762E-2</v>
      </c>
      <c r="BD145" s="45">
        <v>5.50860563953844E-2</v>
      </c>
      <c r="BE145" s="45">
        <v>4.7048419177791297E-2</v>
      </c>
      <c r="BF145" s="45">
        <v>2.1611263559627357E-2</v>
      </c>
      <c r="BG145" s="45">
        <v>4.0114764100647224E-2</v>
      </c>
      <c r="BH145" s="45">
        <v>2.0692049671522175</v>
      </c>
      <c r="BI145" s="41">
        <v>0.531712962962963</v>
      </c>
      <c r="BJ145">
        <v>15</v>
      </c>
      <c r="BK145">
        <v>46</v>
      </c>
      <c r="BL145" s="28">
        <v>0.97493589372818956</v>
      </c>
      <c r="BM145" s="29">
        <v>21.268225913415154</v>
      </c>
      <c r="BN145" s="30">
        <v>977.99935224165324</v>
      </c>
      <c r="BO145" s="30">
        <v>977.99935224165324</v>
      </c>
    </row>
    <row r="146" spans="1:67">
      <c r="A146" s="31">
        <v>39840</v>
      </c>
      <c r="B146" s="32">
        <v>2701</v>
      </c>
      <c r="C146" s="33">
        <v>0.53055555555555556</v>
      </c>
      <c r="D146" s="33">
        <v>0.54374999999999996</v>
      </c>
      <c r="E146" s="34">
        <v>0.04</v>
      </c>
      <c r="F146" s="32">
        <v>12</v>
      </c>
      <c r="G146" s="32">
        <v>21</v>
      </c>
      <c r="H146" s="32">
        <v>21</v>
      </c>
      <c r="I146" s="32">
        <v>445</v>
      </c>
      <c r="J146" s="32">
        <v>58</v>
      </c>
      <c r="K146" s="32">
        <v>900</v>
      </c>
      <c r="L146" s="32">
        <v>21</v>
      </c>
      <c r="M146" s="32">
        <v>21</v>
      </c>
      <c r="N146" s="32">
        <v>477</v>
      </c>
      <c r="O146" s="32">
        <v>58</v>
      </c>
      <c r="P146" s="32">
        <v>1000</v>
      </c>
      <c r="Q146" s="35">
        <f t="shared" si="18"/>
        <v>21</v>
      </c>
      <c r="R146" s="35">
        <f t="shared" si="19"/>
        <v>900</v>
      </c>
      <c r="S146" s="36">
        <v>2701</v>
      </c>
      <c r="T146" s="37">
        <v>0.04</v>
      </c>
      <c r="U146" s="38">
        <v>99</v>
      </c>
      <c r="V146" s="39" t="s">
        <v>59</v>
      </c>
      <c r="W146" s="40">
        <f t="shared" si="20"/>
        <v>0.54347222222222213</v>
      </c>
      <c r="X146" s="41">
        <v>0.54381944444444441</v>
      </c>
      <c r="Y146" s="42">
        <v>24791.8</v>
      </c>
      <c r="Z146" s="43">
        <v>1032.8343433333334</v>
      </c>
      <c r="AA146" s="43">
        <v>17.155666666666669</v>
      </c>
      <c r="AB146" s="43">
        <v>17.066700000000004</v>
      </c>
      <c r="AC146" s="43">
        <v>3.1458000000000004</v>
      </c>
      <c r="AD146" s="43">
        <v>13.920899999999998</v>
      </c>
      <c r="AE146" s="43">
        <v>244.72333333333333</v>
      </c>
      <c r="AF146" s="43">
        <v>12.094333333333331</v>
      </c>
      <c r="AG146" s="43">
        <v>1.2259999999999995E-2</v>
      </c>
      <c r="AH146" s="43">
        <v>80.575566666666646</v>
      </c>
      <c r="AI146" s="43">
        <v>11.229796666666664</v>
      </c>
      <c r="AJ146" s="43">
        <v>2.2457666666666674</v>
      </c>
      <c r="AK146" s="43">
        <v>0.41391333333333336</v>
      </c>
      <c r="AL146" s="44">
        <v>96.984153333333325</v>
      </c>
      <c r="AM146" s="43">
        <v>2.2069633333333338</v>
      </c>
      <c r="AN146" s="43">
        <v>2.6252133333333334</v>
      </c>
      <c r="AO146" s="43">
        <v>2.1343800000000006</v>
      </c>
      <c r="AP146" s="42">
        <v>3038.6333333333332</v>
      </c>
      <c r="AQ146" s="45">
        <v>171.17895455555367</v>
      </c>
      <c r="AR146" s="45">
        <v>4.4556526133937373</v>
      </c>
      <c r="AS146" s="45">
        <v>9.7084511117122296E-2</v>
      </c>
      <c r="AT146" s="45">
        <v>4.9832581780362768E-2</v>
      </c>
      <c r="AU146" s="45">
        <v>0.13876776680282629</v>
      </c>
      <c r="AV146" s="45">
        <v>0.10034942399710994</v>
      </c>
      <c r="AW146" s="45">
        <v>3.623216644170367</v>
      </c>
      <c r="AX146" s="45">
        <v>7.8550810849140479E-2</v>
      </c>
      <c r="AY146" s="45">
        <v>8.5500554545489299E-5</v>
      </c>
      <c r="AZ146" s="45">
        <v>0.50793845224347733</v>
      </c>
      <c r="BA146" s="45">
        <v>0.20517023963025008</v>
      </c>
      <c r="BB146" s="45">
        <v>1.39716543915451E-2</v>
      </c>
      <c r="BC146" s="45">
        <v>1.7682228236347901E-2</v>
      </c>
      <c r="BD146" s="45">
        <v>2.8575341833818733E-2</v>
      </c>
      <c r="BE146" s="45">
        <v>2.0490931271365278E-2</v>
      </c>
      <c r="BF146" s="45">
        <v>1.5876782730926839E-2</v>
      </c>
      <c r="BG146" s="45">
        <v>1.3280252386467503E-2</v>
      </c>
      <c r="BH146" s="45">
        <v>1.0661996103898193</v>
      </c>
      <c r="BI146" s="41">
        <v>0.54381944444444441</v>
      </c>
      <c r="BJ146">
        <v>14</v>
      </c>
      <c r="BK146">
        <v>47</v>
      </c>
      <c r="BL146" s="28">
        <v>0.97686390190294414</v>
      </c>
      <c r="BM146" s="29">
        <v>21.247227304455123</v>
      </c>
      <c r="BN146" s="30">
        <v>977.03375097126559</v>
      </c>
      <c r="BO146" s="30">
        <v>977.03375097126559</v>
      </c>
    </row>
    <row r="147" spans="1:67">
      <c r="A147" s="31">
        <v>39840</v>
      </c>
      <c r="B147" s="32">
        <v>2702</v>
      </c>
      <c r="C147" s="33">
        <v>0.54513888888888895</v>
      </c>
      <c r="D147" s="33">
        <v>0.55555555555555558</v>
      </c>
      <c r="E147" s="34">
        <v>7.0000000000000007E-2</v>
      </c>
      <c r="F147" s="32">
        <v>12</v>
      </c>
      <c r="G147" s="32">
        <v>25</v>
      </c>
      <c r="H147" s="32">
        <v>25</v>
      </c>
      <c r="I147" s="32">
        <v>432</v>
      </c>
      <c r="J147" s="32">
        <v>62</v>
      </c>
      <c r="K147" s="32">
        <v>1000</v>
      </c>
      <c r="L147" s="32">
        <v>25</v>
      </c>
      <c r="M147" s="32">
        <v>25</v>
      </c>
      <c r="N147" s="32">
        <v>461</v>
      </c>
      <c r="O147" s="32">
        <v>62</v>
      </c>
      <c r="P147" s="32">
        <v>1100</v>
      </c>
      <c r="Q147" s="35">
        <f t="shared" si="18"/>
        <v>25</v>
      </c>
      <c r="R147" s="35">
        <f t="shared" si="19"/>
        <v>1000</v>
      </c>
      <c r="S147" s="36">
        <v>2702</v>
      </c>
      <c r="T147" s="37">
        <v>7.0000000000000007E-2</v>
      </c>
      <c r="U147" s="38">
        <v>99</v>
      </c>
      <c r="V147" s="39" t="s">
        <v>59</v>
      </c>
      <c r="W147" s="40">
        <f t="shared" si="20"/>
        <v>0.54936342592592591</v>
      </c>
      <c r="X147" s="41">
        <v>0.54971064814814818</v>
      </c>
      <c r="Y147" s="42">
        <v>24414.833333333332</v>
      </c>
      <c r="Z147" s="43">
        <v>686.50999999999988</v>
      </c>
      <c r="AA147" s="43">
        <v>17.215</v>
      </c>
      <c r="AB147" s="43">
        <v>21.284900000000011</v>
      </c>
      <c r="AC147" s="43">
        <v>4.4635499999999988</v>
      </c>
      <c r="AD147" s="43">
        <v>16.821350000000002</v>
      </c>
      <c r="AE147" s="43">
        <v>119.91800000000002</v>
      </c>
      <c r="AF147" s="43">
        <v>11.662333333333331</v>
      </c>
      <c r="AG147" s="43">
        <v>1.186333333333333E-2</v>
      </c>
      <c r="AH147" s="43">
        <v>55.389546666666654</v>
      </c>
      <c r="AI147" s="43">
        <v>5.687706666666668</v>
      </c>
      <c r="AJ147" s="43">
        <v>2.895046666666667</v>
      </c>
      <c r="AK147" s="43">
        <v>0.60714666666666672</v>
      </c>
      <c r="AL147" s="44">
        <v>98.13003333333333</v>
      </c>
      <c r="AM147" s="43">
        <v>2.2000233333333337</v>
      </c>
      <c r="AN147" s="43">
        <v>2.5721299999999996</v>
      </c>
      <c r="AO147" s="43">
        <v>2.7514566666666669</v>
      </c>
      <c r="AP147" s="42">
        <v>3094.8666666666668</v>
      </c>
      <c r="AQ147" s="45">
        <v>173.78605224259752</v>
      </c>
      <c r="AR147" s="45">
        <v>1.6746610568385849</v>
      </c>
      <c r="AS147" s="45">
        <v>0.10953664164136566</v>
      </c>
      <c r="AT147" s="45">
        <v>2.5081041060723595E-2</v>
      </c>
      <c r="AU147" s="45">
        <v>9.847363991763769E-2</v>
      </c>
      <c r="AV147" s="45">
        <v>0.12286789583770924</v>
      </c>
      <c r="AW147" s="45">
        <v>1.2107005666410409</v>
      </c>
      <c r="AX147" s="45">
        <v>0.10890309939338906</v>
      </c>
      <c r="AY147" s="45">
        <v>8.899179866642274E-5</v>
      </c>
      <c r="AZ147" s="45">
        <v>0.37563382457335592</v>
      </c>
      <c r="BA147" s="45">
        <v>7.2419176986502007E-2</v>
      </c>
      <c r="BB147" s="45">
        <v>1.8639238058523171E-2</v>
      </c>
      <c r="BC147" s="45">
        <v>1.5496667791615019E-2</v>
      </c>
      <c r="BD147" s="45">
        <v>1.4449086197889123E-2</v>
      </c>
      <c r="BE147" s="45">
        <v>2.0033432114813766E-2</v>
      </c>
      <c r="BF147" s="45">
        <v>1.5863559412735175E-2</v>
      </c>
      <c r="BG147" s="45">
        <v>1.7711026826933807E-2</v>
      </c>
      <c r="BH147" s="45">
        <v>0.50741626340492485</v>
      </c>
      <c r="BI147" s="41">
        <v>0.54971064814814818</v>
      </c>
      <c r="BJ147">
        <v>14</v>
      </c>
      <c r="BK147">
        <v>47</v>
      </c>
      <c r="BL147" s="28">
        <v>0.97686390190294414</v>
      </c>
      <c r="BM147" s="29">
        <v>25.294318219589432</v>
      </c>
      <c r="BN147" s="30">
        <v>1085.5930566347397</v>
      </c>
      <c r="BO147" s="30">
        <v>1085.5930566347397</v>
      </c>
    </row>
    <row r="148" spans="1:67">
      <c r="A148" s="31">
        <v>39840</v>
      </c>
      <c r="B148" s="32">
        <v>2702</v>
      </c>
      <c r="C148" s="33">
        <v>0.54513888888888895</v>
      </c>
      <c r="D148" s="33">
        <v>0.55555555555555558</v>
      </c>
      <c r="E148" s="34">
        <v>7.0000000000000007E-2</v>
      </c>
      <c r="F148" s="32">
        <v>12</v>
      </c>
      <c r="G148" s="32">
        <v>25</v>
      </c>
      <c r="H148" s="32">
        <v>25</v>
      </c>
      <c r="I148" s="32">
        <v>432</v>
      </c>
      <c r="J148" s="32">
        <v>62</v>
      </c>
      <c r="K148" s="32">
        <v>1000</v>
      </c>
      <c r="L148" s="32">
        <v>25</v>
      </c>
      <c r="M148" s="32">
        <v>25</v>
      </c>
      <c r="N148" s="32">
        <v>461</v>
      </c>
      <c r="O148" s="32">
        <v>62</v>
      </c>
      <c r="P148" s="32">
        <v>1100</v>
      </c>
      <c r="Q148" s="35">
        <f t="shared" si="18"/>
        <v>25</v>
      </c>
      <c r="R148" s="35">
        <f t="shared" si="19"/>
        <v>1000</v>
      </c>
      <c r="S148" s="36">
        <v>2702</v>
      </c>
      <c r="T148" s="37">
        <v>7.0000000000000007E-2</v>
      </c>
      <c r="U148" s="38">
        <v>99</v>
      </c>
      <c r="V148" s="39" t="s">
        <v>59</v>
      </c>
      <c r="W148" s="40">
        <f t="shared" si="20"/>
        <v>0.5556712962962963</v>
      </c>
      <c r="X148" s="41">
        <v>0.55601851851851858</v>
      </c>
      <c r="Y148" s="42">
        <v>24410.433333333334</v>
      </c>
      <c r="Z148" s="43">
        <v>683.74933333333342</v>
      </c>
      <c r="AA148" s="43">
        <v>17.216000000000001</v>
      </c>
      <c r="AB148" s="43">
        <v>21.497349999999994</v>
      </c>
      <c r="AC148" s="43">
        <v>4.6437999999999997</v>
      </c>
      <c r="AD148" s="43">
        <v>16.853549999999995</v>
      </c>
      <c r="AE148" s="43">
        <v>109.26366666666669</v>
      </c>
      <c r="AF148" s="43">
        <v>11.897999999999998</v>
      </c>
      <c r="AG148" s="43">
        <v>1.1846666666666663E-2</v>
      </c>
      <c r="AH148" s="43">
        <v>55.206740000000003</v>
      </c>
      <c r="AI148" s="43">
        <v>5.1860099999999996</v>
      </c>
      <c r="AJ148" s="43">
        <v>2.9260733333333335</v>
      </c>
      <c r="AK148" s="43">
        <v>0.63206666666666678</v>
      </c>
      <c r="AL148" s="44">
        <v>98.184483333333318</v>
      </c>
      <c r="AM148" s="43">
        <v>2.2462466666666669</v>
      </c>
      <c r="AN148" s="43">
        <v>2.5725666666666669</v>
      </c>
      <c r="AO148" s="43">
        <v>2.7809533333333336</v>
      </c>
      <c r="AP148" s="42">
        <v>3096.5333333333333</v>
      </c>
      <c r="AQ148" s="45">
        <v>161.52563228477419</v>
      </c>
      <c r="AR148" s="45">
        <v>2.8249027243643439</v>
      </c>
      <c r="AS148" s="45">
        <v>9.5144173721271472E-2</v>
      </c>
      <c r="AT148" s="45">
        <v>2.0539344078436515E-2</v>
      </c>
      <c r="AU148" s="45">
        <v>5.3035544359582541E-2</v>
      </c>
      <c r="AV148" s="45">
        <v>4.3454762446829047E-2</v>
      </c>
      <c r="AW148" s="45">
        <v>1.9152500211900119</v>
      </c>
      <c r="AX148" s="45">
        <v>0.10175697891850313</v>
      </c>
      <c r="AY148" s="45">
        <v>9.7320421124326108E-5</v>
      </c>
      <c r="AZ148" s="45">
        <v>0.41296054299172613</v>
      </c>
      <c r="BA148" s="45">
        <v>9.1769660488689078E-2</v>
      </c>
      <c r="BB148" s="45">
        <v>1.8509660727033431E-2</v>
      </c>
      <c r="BC148" s="45">
        <v>7.8405371619874216E-3</v>
      </c>
      <c r="BD148" s="45">
        <v>1.6113307486699452E-2</v>
      </c>
      <c r="BE148" s="45">
        <v>3.0812891763847362E-2</v>
      </c>
      <c r="BF148" s="45">
        <v>1.4707969534102635E-2</v>
      </c>
      <c r="BG148" s="45">
        <v>1.7600229883556178E-2</v>
      </c>
      <c r="BH148" s="45">
        <v>0.68144538746106009</v>
      </c>
      <c r="BI148" s="41">
        <v>0.55601851851851858</v>
      </c>
      <c r="BJ148">
        <v>14</v>
      </c>
      <c r="BK148">
        <v>47</v>
      </c>
      <c r="BL148" s="28">
        <v>0.97686390190294414</v>
      </c>
      <c r="BM148" s="29">
        <v>25.294318219589432</v>
      </c>
      <c r="BN148" s="30">
        <v>1085.5930566347397</v>
      </c>
      <c r="BO148" s="30">
        <v>1085.5930566347397</v>
      </c>
    </row>
    <row r="149" spans="1:67">
      <c r="A149" s="31">
        <v>39840</v>
      </c>
      <c r="B149" s="32">
        <v>2703</v>
      </c>
      <c r="C149" s="33">
        <v>0.55763888888888891</v>
      </c>
      <c r="D149" s="33">
        <v>0.56666666666666665</v>
      </c>
      <c r="E149" s="34">
        <v>0.3</v>
      </c>
      <c r="F149" s="32">
        <v>12</v>
      </c>
      <c r="G149" s="32">
        <v>52.5</v>
      </c>
      <c r="H149" s="32">
        <v>52.5</v>
      </c>
      <c r="I149" s="32">
        <v>509</v>
      </c>
      <c r="J149" s="32">
        <v>81</v>
      </c>
      <c r="K149" s="32">
        <v>2500</v>
      </c>
      <c r="L149" s="32">
        <v>52.5</v>
      </c>
      <c r="M149" s="32">
        <v>52.5</v>
      </c>
      <c r="N149" s="32">
        <v>496</v>
      </c>
      <c r="O149" s="32">
        <v>81</v>
      </c>
      <c r="P149" s="32">
        <v>2600</v>
      </c>
      <c r="Q149" s="35">
        <f t="shared" si="18"/>
        <v>52.5</v>
      </c>
      <c r="R149" s="35">
        <f t="shared" si="19"/>
        <v>2500</v>
      </c>
      <c r="S149" s="36">
        <v>2703</v>
      </c>
      <c r="T149" s="37">
        <v>0.3</v>
      </c>
      <c r="U149" s="38">
        <v>99</v>
      </c>
      <c r="V149" s="39" t="s">
        <v>59</v>
      </c>
      <c r="W149" s="40">
        <f t="shared" si="20"/>
        <v>0.56265046296296284</v>
      </c>
      <c r="X149" s="41">
        <v>0.56299768518518511</v>
      </c>
      <c r="Y149" s="42">
        <v>26540.766666666666</v>
      </c>
      <c r="Z149" s="43">
        <v>101.06699999999999</v>
      </c>
      <c r="AA149" s="43">
        <v>16.949333333333328</v>
      </c>
      <c r="AB149" s="43">
        <v>53.485599999999991</v>
      </c>
      <c r="AC149" s="43">
        <v>43.268400000000014</v>
      </c>
      <c r="AD149" s="43">
        <v>10.217199999999998</v>
      </c>
      <c r="AE149" s="43">
        <v>14.086666666666668</v>
      </c>
      <c r="AF149" s="43">
        <v>13.217666666666664</v>
      </c>
      <c r="AG149" s="43">
        <v>1.2510000000000004E-2</v>
      </c>
      <c r="AH149" s="43">
        <v>7.7110600000000016</v>
      </c>
      <c r="AI149" s="43">
        <v>0.63276999999999994</v>
      </c>
      <c r="AJ149" s="43">
        <v>6.8899033333333328</v>
      </c>
      <c r="AK149" s="43">
        <v>5.5737399999999999</v>
      </c>
      <c r="AL149" s="44">
        <v>99.75558333333332</v>
      </c>
      <c r="AM149" s="43">
        <v>2.3622533333333333</v>
      </c>
      <c r="AN149" s="43">
        <v>2.7230499999999997</v>
      </c>
      <c r="AO149" s="43">
        <v>6.5481866666666688</v>
      </c>
      <c r="AP149" s="42">
        <v>3181.2666666666669</v>
      </c>
      <c r="AQ149" s="45">
        <v>150.41659009115736</v>
      </c>
      <c r="AR149" s="45">
        <v>0.48583486622747801</v>
      </c>
      <c r="AS149" s="45">
        <v>8.2417496189588532E-2</v>
      </c>
      <c r="AT149" s="45">
        <v>5.1861287136440407E-2</v>
      </c>
      <c r="AU149" s="45">
        <v>7.3339479888698475E-2</v>
      </c>
      <c r="AV149" s="45">
        <v>4.1078688156873572E-2</v>
      </c>
      <c r="AW149" s="45">
        <v>0.25545541932866461</v>
      </c>
      <c r="AX149" s="45">
        <v>0.10928240333265428</v>
      </c>
      <c r="AY149" s="45">
        <v>7.1196667880185172E-5</v>
      </c>
      <c r="AZ149" s="45">
        <v>5.9320041388596721E-2</v>
      </c>
      <c r="BA149" s="45">
        <v>1.178067236533256E-2</v>
      </c>
      <c r="BB149" s="45">
        <v>3.7765953316248421E-2</v>
      </c>
      <c r="BC149" s="45">
        <v>3.1775837708374742E-2</v>
      </c>
      <c r="BD149" s="45">
        <v>1.8065175745418474E-3</v>
      </c>
      <c r="BE149" s="45">
        <v>2.4965710737803504E-2</v>
      </c>
      <c r="BF149" s="45">
        <v>1.3645809006734471E-2</v>
      </c>
      <c r="BG149" s="45">
        <v>3.5894526845624629E-2</v>
      </c>
      <c r="BH149" s="45">
        <v>0.44977644510880371</v>
      </c>
      <c r="BI149" s="41">
        <v>0.56299768518518511</v>
      </c>
      <c r="BJ149">
        <v>13</v>
      </c>
      <c r="BK149">
        <v>47</v>
      </c>
      <c r="BL149" s="28">
        <v>0.97686390190294414</v>
      </c>
      <c r="BM149" s="29">
        <v>53.118068261137807</v>
      </c>
      <c r="BN149" s="30">
        <v>2713.9826415868488</v>
      </c>
      <c r="BO149" s="30">
        <v>2713.9826415868488</v>
      </c>
    </row>
    <row r="150" spans="1:67">
      <c r="A150" s="31">
        <v>39840</v>
      </c>
      <c r="B150" s="32">
        <v>2704</v>
      </c>
      <c r="C150" s="33">
        <v>0.56805555555555554</v>
      </c>
      <c r="D150" s="33">
        <v>0.58611111111111114</v>
      </c>
      <c r="E150" s="34">
        <v>0.45</v>
      </c>
      <c r="F150" s="32">
        <v>12</v>
      </c>
      <c r="G150" s="32">
        <v>63.2</v>
      </c>
      <c r="H150" s="32">
        <v>63.2</v>
      </c>
      <c r="I150" s="32">
        <v>566</v>
      </c>
      <c r="J150" s="32">
        <v>88</v>
      </c>
      <c r="K150" s="32">
        <v>3500</v>
      </c>
      <c r="L150" s="32">
        <v>63.2</v>
      </c>
      <c r="M150" s="32">
        <v>63.2</v>
      </c>
      <c r="N150" s="32">
        <v>542</v>
      </c>
      <c r="O150" s="32">
        <v>88</v>
      </c>
      <c r="P150" s="32">
        <v>3600</v>
      </c>
      <c r="Q150" s="35">
        <f t="shared" si="18"/>
        <v>63.2</v>
      </c>
      <c r="R150" s="35">
        <f t="shared" si="19"/>
        <v>3500</v>
      </c>
      <c r="S150" s="36">
        <v>2704</v>
      </c>
      <c r="T150" s="37">
        <v>0.45</v>
      </c>
      <c r="U150" s="38">
        <v>99</v>
      </c>
      <c r="V150" s="39" t="s">
        <v>59</v>
      </c>
      <c r="W150" s="40">
        <f t="shared" si="20"/>
        <v>0.57358796296296288</v>
      </c>
      <c r="X150" s="41">
        <v>0.57393518518518516</v>
      </c>
      <c r="Y150" s="42">
        <v>28929.066666666666</v>
      </c>
      <c r="Z150" s="43">
        <v>40.411000000000008</v>
      </c>
      <c r="AA150" s="43">
        <v>16.645333333333333</v>
      </c>
      <c r="AB150" s="43">
        <v>78.510599999999997</v>
      </c>
      <c r="AC150" s="43">
        <v>68.96329999999999</v>
      </c>
      <c r="AD150" s="43">
        <v>9.5473000000000017</v>
      </c>
      <c r="AE150" s="43">
        <v>6.6519999999999992</v>
      </c>
      <c r="AF150" s="43">
        <v>14.83</v>
      </c>
      <c r="AG150" s="43">
        <v>1.3596666666666667E-2</v>
      </c>
      <c r="AH150" s="43">
        <v>2.8335033333333328</v>
      </c>
      <c r="AI150" s="43">
        <v>0.27521333333333331</v>
      </c>
      <c r="AJ150" s="43">
        <v>9.3152833333333316</v>
      </c>
      <c r="AK150" s="43">
        <v>8.182483333333332</v>
      </c>
      <c r="AL150" s="44">
        <v>99.905920000000009</v>
      </c>
      <c r="AM150" s="43">
        <v>2.4412099999999999</v>
      </c>
      <c r="AN150" s="43">
        <v>2.9346833333333335</v>
      </c>
      <c r="AO150" s="43">
        <v>8.853276666666666</v>
      </c>
      <c r="AP150" s="42">
        <v>3187</v>
      </c>
      <c r="AQ150" s="45">
        <v>198.19825207699333</v>
      </c>
      <c r="AR150" s="45">
        <v>0.84258776274667191</v>
      </c>
      <c r="AS150" s="45">
        <v>0.10444379228621684</v>
      </c>
      <c r="AT150" s="45">
        <v>0.45906449851107933</v>
      </c>
      <c r="AU150" s="45">
        <v>0.36736997699879936</v>
      </c>
      <c r="AV150" s="45">
        <v>0.12994903510268282</v>
      </c>
      <c r="AW150" s="45">
        <v>6.1610567835116661E-2</v>
      </c>
      <c r="AX150" s="45">
        <v>0.13776541781192086</v>
      </c>
      <c r="AY150" s="45">
        <v>9.278574999588495E-5</v>
      </c>
      <c r="AZ150" s="45">
        <v>5.7823992653897427E-2</v>
      </c>
      <c r="BA150" s="45">
        <v>3.0245812857357633E-3</v>
      </c>
      <c r="BB150" s="45">
        <v>9.3539418514827055E-2</v>
      </c>
      <c r="BC150" s="45">
        <v>7.8225501104106102E-2</v>
      </c>
      <c r="BD150" s="45">
        <v>1.5064001391768384E-3</v>
      </c>
      <c r="BE150" s="45">
        <v>2.4143869786673808E-2</v>
      </c>
      <c r="BF150" s="45">
        <v>1.7940189583693089E-2</v>
      </c>
      <c r="BG150" s="45">
        <v>8.8896439878031627E-2</v>
      </c>
      <c r="BH150" s="45">
        <v>0.26261286571944509</v>
      </c>
      <c r="BI150" s="41">
        <v>0.57393518518518516</v>
      </c>
      <c r="BJ150">
        <v>13</v>
      </c>
      <c r="BK150">
        <v>47</v>
      </c>
      <c r="BL150" s="28">
        <v>0.97686390190294414</v>
      </c>
      <c r="BM150" s="29">
        <v>63.944036459122088</v>
      </c>
      <c r="BN150" s="30">
        <v>3799.5756982215885</v>
      </c>
      <c r="BO150" s="30">
        <v>3799.5756982215885</v>
      </c>
    </row>
    <row r="151" spans="1:67">
      <c r="A151" s="31">
        <v>39840</v>
      </c>
      <c r="B151" s="32">
        <v>2705</v>
      </c>
      <c r="C151" s="33">
        <v>0.58750000000000002</v>
      </c>
      <c r="D151" s="33">
        <v>0.59583333333333333</v>
      </c>
      <c r="E151" s="34">
        <v>0.65</v>
      </c>
      <c r="F151" s="32">
        <v>12</v>
      </c>
      <c r="G151" s="32">
        <v>74.099999999999994</v>
      </c>
      <c r="H151" s="32">
        <v>74.099999999999994</v>
      </c>
      <c r="I151" s="32">
        <v>639</v>
      </c>
      <c r="J151" s="32">
        <v>91</v>
      </c>
      <c r="K151" s="32">
        <v>4900</v>
      </c>
      <c r="L151" s="32">
        <v>74.099999999999994</v>
      </c>
      <c r="M151" s="32">
        <v>74.099999999999994</v>
      </c>
      <c r="N151" s="32">
        <v>626</v>
      </c>
      <c r="O151" s="32">
        <v>91</v>
      </c>
      <c r="P151" s="32">
        <v>5000</v>
      </c>
      <c r="Q151" s="35">
        <f t="shared" si="18"/>
        <v>74.099999999999994</v>
      </c>
      <c r="R151" s="35">
        <f t="shared" si="19"/>
        <v>4900</v>
      </c>
      <c r="S151" s="36">
        <v>2705</v>
      </c>
      <c r="T151" s="37">
        <v>0.65</v>
      </c>
      <c r="U151" s="38">
        <v>99</v>
      </c>
      <c r="V151" s="39" t="s">
        <v>59</v>
      </c>
      <c r="W151" s="40">
        <f t="shared" si="20"/>
        <v>0.59357638888888886</v>
      </c>
      <c r="X151" s="41">
        <v>0.59392361111111114</v>
      </c>
      <c r="Y151" s="42">
        <v>33193.9</v>
      </c>
      <c r="Z151" s="43">
        <v>25.717666666666663</v>
      </c>
      <c r="AA151" s="43">
        <v>16.060666666666666</v>
      </c>
      <c r="AB151" s="43">
        <v>118.90900000000002</v>
      </c>
      <c r="AC151" s="43">
        <v>106.49835</v>
      </c>
      <c r="AD151" s="43">
        <v>12.41065</v>
      </c>
      <c r="AE151" s="43">
        <v>3.8280000000000003</v>
      </c>
      <c r="AF151" s="43">
        <v>17.577333333333335</v>
      </c>
      <c r="AG151" s="43">
        <v>1.5590000000000001E-2</v>
      </c>
      <c r="AH151" s="43">
        <v>1.570483333333333</v>
      </c>
      <c r="AI151" s="43">
        <v>0.13848666666666667</v>
      </c>
      <c r="AJ151" s="43">
        <v>12.33526</v>
      </c>
      <c r="AK151" s="43">
        <v>11.047820000000002</v>
      </c>
      <c r="AL151" s="44">
        <v>99.94925333333336</v>
      </c>
      <c r="AM151" s="43">
        <v>2.5300066666666661</v>
      </c>
      <c r="AN151" s="43">
        <v>3.3176733333333326</v>
      </c>
      <c r="AO151" s="43">
        <v>11.723483333333336</v>
      </c>
      <c r="AP151" s="42">
        <v>3185</v>
      </c>
      <c r="AQ151" s="45">
        <v>169.75222308236678</v>
      </c>
      <c r="AR151" s="45">
        <v>0.25290973356828822</v>
      </c>
      <c r="AS151" s="45">
        <v>7.3809322527401605E-2</v>
      </c>
      <c r="AT151" s="45">
        <v>1.2891512845585154</v>
      </c>
      <c r="AU151" s="45">
        <v>1.1926955500030645</v>
      </c>
      <c r="AV151" s="45">
        <v>0.11337328867993045</v>
      </c>
      <c r="AW151" s="45">
        <v>3.74534193457641E-2</v>
      </c>
      <c r="AX151" s="45">
        <v>8.6579974324453385E-2</v>
      </c>
      <c r="AY151" s="45">
        <v>9.2288901712558267E-5</v>
      </c>
      <c r="AZ151" s="45">
        <v>1.4498253957497495E-2</v>
      </c>
      <c r="BA151" s="45">
        <v>1.6500226400397284E-3</v>
      </c>
      <c r="BB151" s="45">
        <v>0.10255460648037623</v>
      </c>
      <c r="BC151" s="45">
        <v>9.6197929578408378E-2</v>
      </c>
      <c r="BD151" s="45">
        <v>4.4546243568788446E-4</v>
      </c>
      <c r="BE151" s="45">
        <v>1.9147448435997826E-2</v>
      </c>
      <c r="BF151" s="45">
        <v>1.5238063351772895E-2</v>
      </c>
      <c r="BG151" s="45">
        <v>9.7471983891158132E-2</v>
      </c>
      <c r="BH151" s="45">
        <v>0</v>
      </c>
      <c r="BI151" s="41">
        <v>0.59392361111111114</v>
      </c>
      <c r="BJ151">
        <v>13</v>
      </c>
      <c r="BK151">
        <v>48</v>
      </c>
      <c r="BL151" s="28">
        <v>0.97879191007769883</v>
      </c>
      <c r="BM151" s="29">
        <v>74.898483146134154</v>
      </c>
      <c r="BN151" s="30">
        <v>5314.1643559054482</v>
      </c>
      <c r="BO151" s="30">
        <v>5314.1643559054482</v>
      </c>
    </row>
    <row r="152" spans="1:67">
      <c r="A152" s="31">
        <v>39840</v>
      </c>
      <c r="B152" s="32">
        <v>2706</v>
      </c>
      <c r="C152" s="33">
        <v>0.59652777777777777</v>
      </c>
      <c r="D152" s="33">
        <v>0.60486111111111118</v>
      </c>
      <c r="E152" s="34">
        <v>0.85</v>
      </c>
      <c r="F152" s="32">
        <v>12</v>
      </c>
      <c r="G152" s="32">
        <v>82.7</v>
      </c>
      <c r="H152" s="32">
        <v>82.7</v>
      </c>
      <c r="I152" s="32">
        <v>708</v>
      </c>
      <c r="J152" s="32">
        <v>95</v>
      </c>
      <c r="K152" s="32">
        <v>6600</v>
      </c>
      <c r="L152" s="32">
        <v>82.7</v>
      </c>
      <c r="M152" s="32">
        <v>82.7</v>
      </c>
      <c r="N152" s="32">
        <v>716</v>
      </c>
      <c r="O152" s="32">
        <v>95</v>
      </c>
      <c r="P152" s="32">
        <v>6800</v>
      </c>
      <c r="Q152" s="35">
        <f t="shared" si="18"/>
        <v>82.7</v>
      </c>
      <c r="R152" s="35">
        <f t="shared" si="19"/>
        <v>6600</v>
      </c>
      <c r="S152" s="36">
        <v>2706</v>
      </c>
      <c r="T152" s="37">
        <v>0.85</v>
      </c>
      <c r="U152" s="38">
        <v>99</v>
      </c>
      <c r="V152" s="39" t="s">
        <v>59</v>
      </c>
      <c r="W152" s="40">
        <f t="shared" si="20"/>
        <v>0.60149305555555543</v>
      </c>
      <c r="X152" s="41">
        <v>0.60184027777777771</v>
      </c>
      <c r="Y152" s="42">
        <v>36767.199999999997</v>
      </c>
      <c r="Z152" s="43">
        <v>21.256666666666661</v>
      </c>
      <c r="AA152" s="43">
        <v>15.552333333333332</v>
      </c>
      <c r="AB152" s="43">
        <v>168.26950000000002</v>
      </c>
      <c r="AC152" s="43">
        <v>152.90800000000002</v>
      </c>
      <c r="AD152" s="43">
        <v>15.361500000000001</v>
      </c>
      <c r="AE152" s="43">
        <v>4.1033333333333335</v>
      </c>
      <c r="AF152" s="43">
        <v>20</v>
      </c>
      <c r="AG152" s="43">
        <v>1.7249999999999998E-2</v>
      </c>
      <c r="AH152" s="43">
        <v>1.1711399999999998</v>
      </c>
      <c r="AI152" s="43">
        <v>0.13434666666666667</v>
      </c>
      <c r="AJ152" s="43">
        <v>15.800153333333332</v>
      </c>
      <c r="AK152" s="43">
        <v>14.357753333333335</v>
      </c>
      <c r="AL152" s="44">
        <v>99.959050000000019</v>
      </c>
      <c r="AM152" s="43">
        <v>2.605633333333333</v>
      </c>
      <c r="AN152" s="43">
        <v>3.6366766666666663</v>
      </c>
      <c r="AO152" s="43">
        <v>15.016529999999998</v>
      </c>
      <c r="AP152" s="42">
        <v>3182.1666666666665</v>
      </c>
      <c r="AQ152" s="45">
        <v>187.32479630430689</v>
      </c>
      <c r="AR152" s="45">
        <v>0.22175372069933635</v>
      </c>
      <c r="AS152" s="45">
        <v>8.7046691130574574E-2</v>
      </c>
      <c r="AT152" s="45">
        <v>0.46606635238193778</v>
      </c>
      <c r="AU152" s="45">
        <v>0.42622966125891176</v>
      </c>
      <c r="AV152" s="45">
        <v>6.8382166459210775E-2</v>
      </c>
      <c r="AW152" s="45">
        <v>5.6160688996002753E-2</v>
      </c>
      <c r="AX152" s="45">
        <v>0</v>
      </c>
      <c r="AY152" s="45">
        <v>9.0019155049700557E-5</v>
      </c>
      <c r="AZ152" s="45">
        <v>1.2145258759895895E-2</v>
      </c>
      <c r="BA152" s="45">
        <v>1.685175389077951E-3</v>
      </c>
      <c r="BB152" s="45">
        <v>6.3613936519761299E-2</v>
      </c>
      <c r="BC152" s="45">
        <v>5.7647757580178108E-2</v>
      </c>
      <c r="BD152" s="45">
        <v>3.4715593236976433E-4</v>
      </c>
      <c r="BE152" s="45">
        <v>1.2925071422021921E-2</v>
      </c>
      <c r="BF152" s="45">
        <v>1.6696121443747557E-2</v>
      </c>
      <c r="BG152" s="45">
        <v>6.0463937100185175E-2</v>
      </c>
      <c r="BH152" s="45">
        <v>0.37904902178945171</v>
      </c>
      <c r="BI152" s="41">
        <v>0.60184027777777771</v>
      </c>
      <c r="BJ152">
        <v>13</v>
      </c>
      <c r="BK152">
        <v>48</v>
      </c>
      <c r="BL152" s="28">
        <v>0.97879191007769883</v>
      </c>
      <c r="BM152" s="29">
        <v>83.591154604389942</v>
      </c>
      <c r="BN152" s="30">
        <v>7157.8540304032558</v>
      </c>
      <c r="BO152" s="30">
        <v>7157.8540304032558</v>
      </c>
    </row>
    <row r="153" spans="1:67">
      <c r="A153" s="31">
        <v>39840</v>
      </c>
      <c r="B153" s="32">
        <v>2708</v>
      </c>
      <c r="C153" s="33">
        <v>0.60833333333333328</v>
      </c>
      <c r="D153" s="33">
        <v>0.61597222222222225</v>
      </c>
      <c r="E153" s="34">
        <v>7.0000000000000007E-2</v>
      </c>
      <c r="F153" s="32">
        <v>12</v>
      </c>
      <c r="G153" s="32">
        <v>25</v>
      </c>
      <c r="H153" s="32">
        <v>25</v>
      </c>
      <c r="I153" s="32">
        <v>408</v>
      </c>
      <c r="J153" s="32">
        <v>62</v>
      </c>
      <c r="K153" s="32">
        <v>900</v>
      </c>
      <c r="L153" s="32">
        <v>25</v>
      </c>
      <c r="M153" s="32">
        <v>25</v>
      </c>
      <c r="N153" s="32">
        <v>427</v>
      </c>
      <c r="O153" s="32">
        <v>62</v>
      </c>
      <c r="P153" s="32">
        <v>1100</v>
      </c>
      <c r="Q153" s="35">
        <f t="shared" si="18"/>
        <v>25</v>
      </c>
      <c r="R153" s="35">
        <f t="shared" si="19"/>
        <v>900</v>
      </c>
      <c r="S153" s="36">
        <v>2708</v>
      </c>
      <c r="T153" s="37">
        <v>7.0000000000000007E-2</v>
      </c>
      <c r="U153" s="38">
        <v>99</v>
      </c>
      <c r="V153" s="39" t="s">
        <v>59</v>
      </c>
      <c r="W153" s="40">
        <f t="shared" si="20"/>
        <v>0.61329861111111106</v>
      </c>
      <c r="X153" s="41">
        <v>0.61364583333333333</v>
      </c>
      <c r="Y153" s="42">
        <v>23802.866666666665</v>
      </c>
      <c r="Z153" s="43">
        <v>605.08699999999999</v>
      </c>
      <c r="AA153" s="43">
        <v>17.227666666666671</v>
      </c>
      <c r="AB153" s="43">
        <v>21.184450000000009</v>
      </c>
      <c r="AC153" s="43">
        <v>4.1194999999999995</v>
      </c>
      <c r="AD153" s="43">
        <v>17.06495</v>
      </c>
      <c r="AE153" s="43">
        <v>92.679333333333318</v>
      </c>
      <c r="AF153" s="43">
        <v>11.645000000000003</v>
      </c>
      <c r="AG153" s="43">
        <v>1.1510000000000003E-2</v>
      </c>
      <c r="AH153" s="43">
        <v>50.277423333333338</v>
      </c>
      <c r="AI153" s="43">
        <v>4.5239733333333332</v>
      </c>
      <c r="AJ153" s="43">
        <v>2.9655499999999999</v>
      </c>
      <c r="AK153" s="43">
        <v>0.57667666666666684</v>
      </c>
      <c r="AL153" s="44">
        <v>98.366493333333352</v>
      </c>
      <c r="AM153" s="43">
        <v>2.2610599999999996</v>
      </c>
      <c r="AN153" s="43">
        <v>2.5117333333333334</v>
      </c>
      <c r="AO153" s="43">
        <v>2.8184766666666672</v>
      </c>
      <c r="AP153" s="42">
        <v>3107.2333333333331</v>
      </c>
      <c r="AQ153" s="45">
        <v>192.32690082676095</v>
      </c>
      <c r="AR153" s="45">
        <v>1.4996600764236867</v>
      </c>
      <c r="AS153" s="45">
        <v>8.916019420057951E-2</v>
      </c>
      <c r="AT153" s="45">
        <v>3.4294704024644226E-2</v>
      </c>
      <c r="AU153" s="45">
        <v>6.5097274692716173E-2</v>
      </c>
      <c r="AV153" s="45">
        <v>5.2440828723823052E-2</v>
      </c>
      <c r="AW153" s="45">
        <v>2.1988522606958512</v>
      </c>
      <c r="AX153" s="45">
        <v>5.7580528317994199E-2</v>
      </c>
      <c r="AY153" s="45">
        <v>9.2288901712558782E-5</v>
      </c>
      <c r="AZ153" s="45">
        <v>0.41351852535921446</v>
      </c>
      <c r="BA153" s="45">
        <v>0.1057114939541885</v>
      </c>
      <c r="BB153" s="45">
        <v>2.2804926116355078E-2</v>
      </c>
      <c r="BC153" s="45">
        <v>1.0302483240439671E-2</v>
      </c>
      <c r="BD153" s="45">
        <v>1.543194030603974E-2</v>
      </c>
      <c r="BE153" s="45">
        <v>2.0829564532670632E-2</v>
      </c>
      <c r="BF153" s="45">
        <v>1.7494577156509282E-2</v>
      </c>
      <c r="BG153" s="45">
        <v>2.1667163831608098E-2</v>
      </c>
      <c r="BH153" s="45">
        <v>0.56832077715593532</v>
      </c>
      <c r="BI153" s="41">
        <v>0.61364583333333333</v>
      </c>
      <c r="BJ153">
        <v>13</v>
      </c>
      <c r="BK153">
        <v>48</v>
      </c>
      <c r="BL153" s="28">
        <v>0.97879191007769883</v>
      </c>
      <c r="BM153" s="29">
        <v>25.269393773999376</v>
      </c>
      <c r="BN153" s="30">
        <v>976.07100414589854</v>
      </c>
      <c r="BO153" s="30">
        <v>976.07100414589854</v>
      </c>
    </row>
    <row r="154" spans="1:67">
      <c r="A154" s="31">
        <v>39840</v>
      </c>
      <c r="B154" s="32">
        <v>2711</v>
      </c>
      <c r="C154" s="33">
        <v>0.62986111111111109</v>
      </c>
      <c r="D154" s="33">
        <v>0.6333333333333333</v>
      </c>
      <c r="E154" s="34">
        <v>0.65</v>
      </c>
      <c r="F154" s="32">
        <v>12</v>
      </c>
      <c r="G154" s="32">
        <v>74.099999999999994</v>
      </c>
      <c r="H154" s="32">
        <v>74.099999999999994</v>
      </c>
      <c r="I154" s="32">
        <v>625</v>
      </c>
      <c r="J154" s="32">
        <v>91</v>
      </c>
      <c r="K154" s="32">
        <v>4800</v>
      </c>
      <c r="L154" s="32">
        <v>74.099999999999994</v>
      </c>
      <c r="M154" s="32">
        <v>74.099999999999994</v>
      </c>
      <c r="N154" s="32">
        <v>620</v>
      </c>
      <c r="O154" s="32">
        <v>91</v>
      </c>
      <c r="P154" s="32">
        <v>4900</v>
      </c>
      <c r="Q154" s="35">
        <f t="shared" si="18"/>
        <v>74.099999999999994</v>
      </c>
      <c r="R154" s="35">
        <f t="shared" si="19"/>
        <v>4800</v>
      </c>
      <c r="S154" s="36">
        <v>2711</v>
      </c>
      <c r="T154" s="37">
        <v>0.65</v>
      </c>
      <c r="U154" s="38">
        <v>99</v>
      </c>
      <c r="V154" s="39" t="s">
        <v>59</v>
      </c>
      <c r="W154" s="40">
        <f t="shared" si="20"/>
        <v>0.63332175925925915</v>
      </c>
      <c r="X154" s="41">
        <v>0.63366898148148143</v>
      </c>
      <c r="Y154" s="42">
        <v>32845.333333333336</v>
      </c>
      <c r="Z154" s="43">
        <v>21.945000000000004</v>
      </c>
      <c r="AA154" s="43">
        <v>16.067999999999998</v>
      </c>
      <c r="AB154" s="43">
        <v>115.20599999999995</v>
      </c>
      <c r="AC154" s="43">
        <v>101.35055000000001</v>
      </c>
      <c r="AD154" s="43">
        <v>13.855449999999999</v>
      </c>
      <c r="AE154" s="43">
        <v>3.9546666666666672</v>
      </c>
      <c r="AF154" s="43">
        <v>17.183666666666667</v>
      </c>
      <c r="AG154" s="43">
        <v>1.5426666666666674E-2</v>
      </c>
      <c r="AH154" s="43">
        <v>1.3545466666666663</v>
      </c>
      <c r="AI154" s="43">
        <v>0.14455333333333337</v>
      </c>
      <c r="AJ154" s="43">
        <v>12.076823333333335</v>
      </c>
      <c r="AK154" s="43">
        <v>10.624379999999997</v>
      </c>
      <c r="AL154" s="44">
        <v>99.953716666666665</v>
      </c>
      <c r="AM154" s="43">
        <v>2.4992399999999999</v>
      </c>
      <c r="AN154" s="43">
        <v>3.2860566666666671</v>
      </c>
      <c r="AO154" s="43">
        <v>11.477873333333333</v>
      </c>
      <c r="AP154" s="42">
        <v>3185.3333333333335</v>
      </c>
      <c r="AQ154" s="45">
        <v>146.42953662238415</v>
      </c>
      <c r="AR154" s="45">
        <v>0.42460326309894769</v>
      </c>
      <c r="AS154" s="45">
        <v>6.7894441395549954E-2</v>
      </c>
      <c r="AT154" s="45">
        <v>0.47392600907879701</v>
      </c>
      <c r="AU154" s="45">
        <v>0.37273019616566661</v>
      </c>
      <c r="AV154" s="45">
        <v>0.12447256656636996</v>
      </c>
      <c r="AW154" s="45">
        <v>0.11370661987015379</v>
      </c>
      <c r="AX154" s="45">
        <v>0.11397166415335459</v>
      </c>
      <c r="AY154" s="45">
        <v>8.276819867946679E-5</v>
      </c>
      <c r="AZ154" s="45">
        <v>2.4671213622543885E-2</v>
      </c>
      <c r="BA154" s="45">
        <v>4.1946380661205011E-3</v>
      </c>
      <c r="BB154" s="45">
        <v>6.9664296912893858E-2</v>
      </c>
      <c r="BC154" s="45">
        <v>5.569970222170139E-2</v>
      </c>
      <c r="BD154" s="45">
        <v>7.8787507032196391E-4</v>
      </c>
      <c r="BE154" s="45">
        <v>1.5890413505611167E-2</v>
      </c>
      <c r="BF154" s="45">
        <v>1.314858543154267E-2</v>
      </c>
      <c r="BG154" s="45">
        <v>6.6229433676104094E-2</v>
      </c>
      <c r="BH154" s="45">
        <v>0.47946330148538402</v>
      </c>
      <c r="BI154" s="41">
        <v>0.63366898148148143</v>
      </c>
      <c r="BJ154">
        <v>13</v>
      </c>
      <c r="BK154">
        <v>49</v>
      </c>
      <c r="BL154" s="28">
        <v>0.98071991825245353</v>
      </c>
      <c r="BM154" s="29">
        <v>74.824825047254677</v>
      </c>
      <c r="BN154" s="30">
        <v>5200.5925212249786</v>
      </c>
      <c r="BO154" s="30">
        <v>5200.5925212249786</v>
      </c>
    </row>
    <row r="155" spans="1:67">
      <c r="A155" s="31">
        <v>39840</v>
      </c>
      <c r="B155" s="32">
        <v>2713</v>
      </c>
      <c r="C155" s="33">
        <v>0.63749999999999996</v>
      </c>
      <c r="D155" s="33">
        <v>0.64027777777777783</v>
      </c>
      <c r="E155" s="34">
        <v>0.3</v>
      </c>
      <c r="F155" s="32">
        <v>12</v>
      </c>
      <c r="G155" s="32">
        <v>52.5</v>
      </c>
      <c r="H155" s="32">
        <v>52.5</v>
      </c>
      <c r="I155" s="32">
        <v>482</v>
      </c>
      <c r="J155" s="32">
        <v>81</v>
      </c>
      <c r="K155" s="32">
        <v>2300</v>
      </c>
      <c r="L155" s="32">
        <v>52.5</v>
      </c>
      <c r="M155" s="32">
        <v>52.5</v>
      </c>
      <c r="N155" s="32">
        <v>473</v>
      </c>
      <c r="O155" s="32">
        <v>81</v>
      </c>
      <c r="P155" s="32">
        <v>2500</v>
      </c>
      <c r="Q155" s="35">
        <f t="shared" si="18"/>
        <v>52.5</v>
      </c>
      <c r="R155" s="35">
        <f t="shared" si="19"/>
        <v>2300</v>
      </c>
      <c r="S155" s="36">
        <v>2713</v>
      </c>
      <c r="T155" s="37">
        <v>0.3</v>
      </c>
      <c r="U155" s="38">
        <v>99</v>
      </c>
      <c r="V155" s="39" t="s">
        <v>59</v>
      </c>
      <c r="W155" s="40">
        <f t="shared" si="20"/>
        <v>0.63902777777777775</v>
      </c>
      <c r="X155" s="41">
        <v>0.63937500000000003</v>
      </c>
      <c r="Y155" s="42">
        <v>26279.266666666666</v>
      </c>
      <c r="Z155" s="43">
        <v>88.956333333333319</v>
      </c>
      <c r="AA155" s="43">
        <v>16.940333333333335</v>
      </c>
      <c r="AB155" s="43">
        <v>53.791849999999982</v>
      </c>
      <c r="AC155" s="43">
        <v>42.585550000000005</v>
      </c>
      <c r="AD155" s="43">
        <v>11.206299999999999</v>
      </c>
      <c r="AE155" s="43">
        <v>4.9189999999999996</v>
      </c>
      <c r="AF155" s="43">
        <v>13.040666666666668</v>
      </c>
      <c r="AG155" s="43">
        <v>1.2386666666666669E-2</v>
      </c>
      <c r="AH155" s="43">
        <v>6.8604566666666669</v>
      </c>
      <c r="AI155" s="43">
        <v>0.22330333333333338</v>
      </c>
      <c r="AJ155" s="43">
        <v>7.002790000000001</v>
      </c>
      <c r="AK155" s="43">
        <v>5.543916666666667</v>
      </c>
      <c r="AL155" s="44">
        <v>99.816500000000033</v>
      </c>
      <c r="AM155" s="43">
        <v>2.3553199999999999</v>
      </c>
      <c r="AN155" s="43">
        <v>2.6991300000000007</v>
      </c>
      <c r="AO155" s="43">
        <v>6.6554766666666678</v>
      </c>
      <c r="AP155" s="42">
        <v>3184.1333333333332</v>
      </c>
      <c r="AQ155" s="45">
        <v>110.67751643227624</v>
      </c>
      <c r="AR155" s="45">
        <v>0.78331076025369806</v>
      </c>
      <c r="AS155" s="45">
        <v>5.6962379196081034E-2</v>
      </c>
      <c r="AT155" s="45">
        <v>0.14970316318957849</v>
      </c>
      <c r="AU155" s="45">
        <v>0.1246251863347272</v>
      </c>
      <c r="AV155" s="45">
        <v>0.14520280704046037</v>
      </c>
      <c r="AW155" s="45">
        <v>8.0144266471639136E-2</v>
      </c>
      <c r="AX155" s="45">
        <v>8.2082100755084278E-2</v>
      </c>
      <c r="AY155" s="45">
        <v>4.3417248545530214E-5</v>
      </c>
      <c r="AZ155" s="45">
        <v>5.7324669319967915E-2</v>
      </c>
      <c r="BA155" s="45">
        <v>3.8033092064070008E-3</v>
      </c>
      <c r="BB155" s="45">
        <v>2.7940668049180255E-2</v>
      </c>
      <c r="BC155" s="45">
        <v>2.2545831992407905E-2</v>
      </c>
      <c r="BD155" s="45">
        <v>1.5984906674091899E-3</v>
      </c>
      <c r="BE155" s="45">
        <v>1.6443181167175389E-2</v>
      </c>
      <c r="BF155" s="45">
        <v>1.0079277136094975E-2</v>
      </c>
      <c r="BG155" s="45">
        <v>2.6562777733504132E-2</v>
      </c>
      <c r="BH155" s="45">
        <v>0.34574590364176044</v>
      </c>
      <c r="BI155" s="41">
        <v>0.63937500000000003</v>
      </c>
      <c r="BJ155">
        <v>13</v>
      </c>
      <c r="BK155">
        <v>49</v>
      </c>
      <c r="BL155" s="28">
        <v>0.98071991825245353</v>
      </c>
      <c r="BM155" s="29">
        <v>53.013540013237119</v>
      </c>
      <c r="BN155" s="30">
        <v>2491.9505830869689</v>
      </c>
      <c r="BO155" s="30">
        <v>2491.9505830869689</v>
      </c>
    </row>
    <row r="156" spans="1:67">
      <c r="A156" s="31">
        <v>39840</v>
      </c>
      <c r="B156" s="32">
        <v>2714</v>
      </c>
      <c r="C156" s="33">
        <v>0.64166666666666672</v>
      </c>
      <c r="D156" s="33">
        <v>0.64444444444444449</v>
      </c>
      <c r="E156" s="34">
        <v>7.0000000000000007E-2</v>
      </c>
      <c r="F156" s="32">
        <v>12</v>
      </c>
      <c r="G156" s="32">
        <v>25</v>
      </c>
      <c r="H156" s="32">
        <v>25</v>
      </c>
      <c r="I156" s="32">
        <v>416</v>
      </c>
      <c r="J156" s="32">
        <v>62</v>
      </c>
      <c r="K156" s="32">
        <v>900</v>
      </c>
      <c r="L156" s="32">
        <v>25</v>
      </c>
      <c r="M156" s="32">
        <v>25</v>
      </c>
      <c r="N156" s="32">
        <v>436</v>
      </c>
      <c r="O156" s="32">
        <v>62</v>
      </c>
      <c r="P156" s="32">
        <v>1100</v>
      </c>
      <c r="Q156" s="35">
        <f t="shared" si="18"/>
        <v>25</v>
      </c>
      <c r="R156" s="35">
        <f t="shared" si="19"/>
        <v>900</v>
      </c>
      <c r="S156" s="36">
        <v>2714</v>
      </c>
      <c r="T156" s="37">
        <v>7.0000000000000007E-2</v>
      </c>
      <c r="U156" s="38">
        <v>99</v>
      </c>
      <c r="V156" s="39" t="s">
        <v>59</v>
      </c>
      <c r="W156" s="40">
        <f t="shared" si="20"/>
        <v>0.64409722222222221</v>
      </c>
      <c r="X156" s="41">
        <v>0.64444444444444449</v>
      </c>
      <c r="Y156" s="42">
        <v>24184.9</v>
      </c>
      <c r="Z156" s="43">
        <v>589.38666666666666</v>
      </c>
      <c r="AA156" s="43">
        <v>17.187000000000001</v>
      </c>
      <c r="AB156" s="43">
        <v>21.464450000000003</v>
      </c>
      <c r="AC156" s="43">
        <v>4.2125999999999992</v>
      </c>
      <c r="AD156" s="43">
        <v>17.251849999999997</v>
      </c>
      <c r="AE156" s="43">
        <v>83.424000000000007</v>
      </c>
      <c r="AF156" s="43">
        <v>11.721000000000002</v>
      </c>
      <c r="AG156" s="43">
        <v>1.1696666666666663E-2</v>
      </c>
      <c r="AH156" s="43">
        <v>48.260086666666666</v>
      </c>
      <c r="AI156" s="43">
        <v>4.0144400000000005</v>
      </c>
      <c r="AJ156" s="43">
        <v>2.9620700000000011</v>
      </c>
      <c r="AK156" s="43">
        <v>0.58134333333333332</v>
      </c>
      <c r="AL156" s="44">
        <v>98.464833333333317</v>
      </c>
      <c r="AM156" s="43">
        <v>2.2434266666666667</v>
      </c>
      <c r="AN156" s="43">
        <v>2.5460666666666669</v>
      </c>
      <c r="AO156" s="43">
        <v>2.8151533333333334</v>
      </c>
      <c r="AP156" s="42">
        <v>3111.0333333333333</v>
      </c>
      <c r="AQ156" s="45">
        <v>172.99040236490328</v>
      </c>
      <c r="AR156" s="45">
        <v>1.2348065137691473</v>
      </c>
      <c r="AS156" s="45">
        <v>6.6132051804416808E-2</v>
      </c>
      <c r="AT156" s="45">
        <v>1.2233609724711797E-2</v>
      </c>
      <c r="AU156" s="45">
        <v>4.4836945972467027E-2</v>
      </c>
      <c r="AV156" s="45">
        <v>3.9043112775141511E-2</v>
      </c>
      <c r="AW156" s="45">
        <v>0.69018538239239235</v>
      </c>
      <c r="AX156" s="45">
        <v>0.10495811972664013</v>
      </c>
      <c r="AY156" s="45">
        <v>8.0871687784152784E-5</v>
      </c>
      <c r="AZ156" s="45">
        <v>0.36028625853928131</v>
      </c>
      <c r="BA156" s="45">
        <v>3.8482119448405967E-2</v>
      </c>
      <c r="BB156" s="45">
        <v>2.0897370730507639E-2</v>
      </c>
      <c r="BC156" s="45">
        <v>8.0273104240261035E-3</v>
      </c>
      <c r="BD156" s="45">
        <v>1.1117005716105787E-2</v>
      </c>
      <c r="BE156" s="45">
        <v>1.8748755054455082E-2</v>
      </c>
      <c r="BF156" s="45">
        <v>1.5743117452602477E-2</v>
      </c>
      <c r="BG156" s="45">
        <v>1.9863460359948983E-2</v>
      </c>
      <c r="BH156" s="45">
        <v>0.31984191497474596</v>
      </c>
      <c r="BI156" s="41">
        <v>0.64444444444444449</v>
      </c>
      <c r="BJ156">
        <v>13</v>
      </c>
      <c r="BK156">
        <v>49</v>
      </c>
      <c r="BL156" s="28">
        <v>0.98071991825245353</v>
      </c>
      <c r="BM156" s="29">
        <v>25.244542863446245</v>
      </c>
      <c r="BN156" s="30">
        <v>975.11109772968337</v>
      </c>
      <c r="BO156" s="30">
        <v>975.11109772968337</v>
      </c>
    </row>
    <row r="157" spans="1:67">
      <c r="A157" s="31">
        <v>39840</v>
      </c>
      <c r="B157" s="32">
        <v>2715</v>
      </c>
      <c r="C157" s="33">
        <v>0.64583333333333337</v>
      </c>
      <c r="D157" s="33">
        <v>0.65486111111111112</v>
      </c>
      <c r="E157" s="34">
        <v>0.04</v>
      </c>
      <c r="F157" s="32">
        <v>12</v>
      </c>
      <c r="G157" s="32">
        <v>21</v>
      </c>
      <c r="H157" s="32">
        <v>21</v>
      </c>
      <c r="I157" s="32">
        <v>433</v>
      </c>
      <c r="J157" s="32">
        <v>58</v>
      </c>
      <c r="K157" s="32">
        <v>900</v>
      </c>
      <c r="L157" s="32">
        <v>21</v>
      </c>
      <c r="M157" s="32">
        <v>21</v>
      </c>
      <c r="N157" s="32">
        <v>459</v>
      </c>
      <c r="O157" s="32">
        <v>58</v>
      </c>
      <c r="P157" s="32">
        <v>1100</v>
      </c>
      <c r="Q157" s="35">
        <f t="shared" si="18"/>
        <v>21</v>
      </c>
      <c r="R157" s="35">
        <f t="shared" si="19"/>
        <v>900</v>
      </c>
      <c r="S157" s="36">
        <v>2715</v>
      </c>
      <c r="T157" s="37">
        <v>0.04</v>
      </c>
      <c r="U157" s="38">
        <v>99</v>
      </c>
      <c r="V157" s="39" t="s">
        <v>59</v>
      </c>
      <c r="W157" s="40">
        <f t="shared" si="20"/>
        <v>0.64846064814814808</v>
      </c>
      <c r="X157" s="41">
        <v>0.64880787037037035</v>
      </c>
      <c r="Y157" s="42">
        <v>24931.3</v>
      </c>
      <c r="Z157" s="43">
        <v>909.64833333333331</v>
      </c>
      <c r="AA157" s="43">
        <v>17.03533333333333</v>
      </c>
      <c r="AB157" s="43">
        <v>18.073300000000003</v>
      </c>
      <c r="AC157" s="43">
        <v>2.157049999999999</v>
      </c>
      <c r="AD157" s="43">
        <v>15.916250000000003</v>
      </c>
      <c r="AE157" s="43">
        <v>178.07433333333333</v>
      </c>
      <c r="AF157" s="43">
        <v>12.381333333333339</v>
      </c>
      <c r="AG157" s="43">
        <v>1.2229999999999993E-2</v>
      </c>
      <c r="AH157" s="43">
        <v>71.109979999999993</v>
      </c>
      <c r="AI157" s="43">
        <v>8.188463333333333</v>
      </c>
      <c r="AJ157" s="43">
        <v>2.3832466666666665</v>
      </c>
      <c r="AK157" s="43">
        <v>0.28443333333333332</v>
      </c>
      <c r="AL157" s="44">
        <v>97.510649999999956</v>
      </c>
      <c r="AM157" s="43">
        <v>2.2642066666666665</v>
      </c>
      <c r="AN157" s="43">
        <v>2.6334900000000001</v>
      </c>
      <c r="AO157" s="43">
        <v>2.2650566666666667</v>
      </c>
      <c r="AP157" s="42">
        <v>3062.0333333333333</v>
      </c>
      <c r="AQ157" s="45">
        <v>162.78739042914938</v>
      </c>
      <c r="AR157" s="45">
        <v>1.6690428463198552</v>
      </c>
      <c r="AS157" s="45">
        <v>2.5961952709796749E-2</v>
      </c>
      <c r="AT157" s="45">
        <v>4.2084397960813633E-2</v>
      </c>
      <c r="AU157" s="45">
        <v>3.016630627840873E-2</v>
      </c>
      <c r="AV157" s="45">
        <v>1.951425208617422E-2</v>
      </c>
      <c r="AW157" s="45">
        <v>2.4598229307371895</v>
      </c>
      <c r="AX157" s="45">
        <v>0.14474075119799518</v>
      </c>
      <c r="AY157" s="45">
        <v>8.7690678936895889E-5</v>
      </c>
      <c r="AZ157" s="45">
        <v>0.48136295962414477</v>
      </c>
      <c r="BA157" s="45">
        <v>0.12826842674195016</v>
      </c>
      <c r="BB157" s="45">
        <v>1.4260621772325817E-2</v>
      </c>
      <c r="BC157" s="45">
        <v>3.8846588927013499E-3</v>
      </c>
      <c r="BD157" s="45">
        <v>2.0241179432718363E-2</v>
      </c>
      <c r="BE157" s="45">
        <v>2.7848864687233042E-2</v>
      </c>
      <c r="BF157" s="45">
        <v>1.4829126744350132E-2</v>
      </c>
      <c r="BG157" s="45">
        <v>1.3562796053233633E-2</v>
      </c>
      <c r="BH157" s="45">
        <v>0.61494789985837828</v>
      </c>
      <c r="BI157" s="41">
        <v>0.64880787037037035</v>
      </c>
      <c r="BJ157">
        <v>13</v>
      </c>
      <c r="BK157">
        <v>49</v>
      </c>
      <c r="BL157" s="28">
        <v>0.98071991825245353</v>
      </c>
      <c r="BM157" s="29">
        <v>21.205416005294847</v>
      </c>
      <c r="BN157" s="30">
        <v>975.11109772968337</v>
      </c>
      <c r="BO157" s="30">
        <v>975.11109772968337</v>
      </c>
    </row>
    <row r="158" spans="1:67">
      <c r="A158" s="31">
        <v>39841</v>
      </c>
      <c r="B158" s="32">
        <v>2801</v>
      </c>
      <c r="C158" s="33">
        <v>0.25347222222222221</v>
      </c>
      <c r="D158" s="33">
        <v>0.26250000000000001</v>
      </c>
      <c r="E158" s="34">
        <v>0.04</v>
      </c>
      <c r="F158" s="32">
        <v>12</v>
      </c>
      <c r="G158" s="32">
        <v>21</v>
      </c>
      <c r="H158" s="32">
        <v>21</v>
      </c>
      <c r="I158" s="32">
        <v>418</v>
      </c>
      <c r="J158" s="32">
        <v>58</v>
      </c>
      <c r="K158" s="32">
        <v>800</v>
      </c>
      <c r="L158" s="32">
        <v>21</v>
      </c>
      <c r="M158" s="32">
        <v>21</v>
      </c>
      <c r="N158" s="32">
        <v>447</v>
      </c>
      <c r="O158" s="32">
        <v>58</v>
      </c>
      <c r="P158" s="32">
        <v>1000</v>
      </c>
      <c r="Q158" s="35">
        <f t="shared" si="18"/>
        <v>21</v>
      </c>
      <c r="R158" s="35">
        <f t="shared" si="19"/>
        <v>800</v>
      </c>
      <c r="S158" s="36">
        <v>2801</v>
      </c>
      <c r="T158" s="37">
        <v>0.04</v>
      </c>
      <c r="U158" s="38">
        <v>99</v>
      </c>
      <c r="V158" s="39" t="s">
        <v>59</v>
      </c>
      <c r="W158" s="40">
        <f t="shared" si="20"/>
        <v>0.25444444444444447</v>
      </c>
      <c r="X158" s="41">
        <v>0.25479166666666669</v>
      </c>
      <c r="Y158" s="42">
        <v>25107.333333333332</v>
      </c>
      <c r="Z158" s="43">
        <v>1228.8283199999998</v>
      </c>
      <c r="AA158" s="43">
        <v>17.197999999999993</v>
      </c>
      <c r="AB158" s="43">
        <v>15.451449999999998</v>
      </c>
      <c r="AC158" s="43">
        <v>3.6879500000000003</v>
      </c>
      <c r="AD158" s="43">
        <v>11.763499999999999</v>
      </c>
      <c r="AE158" s="43">
        <v>320.16266666666672</v>
      </c>
      <c r="AF158" s="43">
        <v>12.366999999999997</v>
      </c>
      <c r="AG158" s="43">
        <v>1.2530000000000005E-2</v>
      </c>
      <c r="AH158" s="43">
        <v>93.720196666666666</v>
      </c>
      <c r="AI158" s="43">
        <v>14.384926666666669</v>
      </c>
      <c r="AJ158" s="43">
        <v>1.9908533333333331</v>
      </c>
      <c r="AK158" s="43">
        <v>0.47518000000000005</v>
      </c>
      <c r="AL158" s="44">
        <v>96.35984333333333</v>
      </c>
      <c r="AM158" s="43">
        <v>2.2068199999999996</v>
      </c>
      <c r="AN158" s="43">
        <v>2.7794833333333324</v>
      </c>
      <c r="AO158" s="43">
        <v>1.9192833333333332</v>
      </c>
      <c r="AP158" s="42">
        <v>3008.4666666666667</v>
      </c>
      <c r="AQ158" s="45">
        <v>138.084515183192</v>
      </c>
      <c r="AR158" s="45">
        <v>2.7629330580515314</v>
      </c>
      <c r="AS158" s="45">
        <v>1.030567302759597E-2</v>
      </c>
      <c r="AT158" s="45">
        <v>7.6432864388433931E-3</v>
      </c>
      <c r="AU158" s="45">
        <v>0.10802261496939415</v>
      </c>
      <c r="AV158" s="45">
        <v>0.11082465180761687</v>
      </c>
      <c r="AW158" s="45">
        <v>2.9535378357272672</v>
      </c>
      <c r="AX158" s="45">
        <v>0.12332044045727091</v>
      </c>
      <c r="AY158" s="45">
        <v>5.9596343326843534E-5</v>
      </c>
      <c r="AZ158" s="45">
        <v>0.57464217680988594</v>
      </c>
      <c r="BA158" s="45">
        <v>0.16277769679743329</v>
      </c>
      <c r="BB158" s="45">
        <v>1.0432301737403374E-2</v>
      </c>
      <c r="BC158" s="45">
        <v>1.4203506123732144E-2</v>
      </c>
      <c r="BD158" s="45">
        <v>2.5547409387974337E-2</v>
      </c>
      <c r="BE158" s="45">
        <v>2.291580391270439E-2</v>
      </c>
      <c r="BF158" s="45">
        <v>1.253480900459235E-2</v>
      </c>
      <c r="BG158" s="45">
        <v>1.005636128521897E-2</v>
      </c>
      <c r="BH158" s="45">
        <v>0.97320421124325607</v>
      </c>
      <c r="BI158" s="41">
        <v>0.25479166666666669</v>
      </c>
      <c r="BJ158">
        <v>19</v>
      </c>
      <c r="BK158">
        <v>24</v>
      </c>
      <c r="BL158" s="28">
        <v>0.93251971388358701</v>
      </c>
      <c r="BM158" s="29">
        <v>21.746545799802792</v>
      </c>
      <c r="BN158" s="30">
        <v>888.88394848979328</v>
      </c>
      <c r="BO158" s="30">
        <v>888.88394848979328</v>
      </c>
    </row>
    <row r="159" spans="1:67">
      <c r="A159" s="31">
        <v>39841</v>
      </c>
      <c r="B159" s="32">
        <v>2802</v>
      </c>
      <c r="C159" s="33">
        <v>0.26319444444444445</v>
      </c>
      <c r="D159" s="33">
        <v>0.27152777777777776</v>
      </c>
      <c r="E159" s="34">
        <v>7.0000000000000007E-2</v>
      </c>
      <c r="F159" s="32">
        <v>12</v>
      </c>
      <c r="G159" s="32">
        <v>25</v>
      </c>
      <c r="H159" s="32">
        <v>25</v>
      </c>
      <c r="I159" s="32">
        <v>406</v>
      </c>
      <c r="J159" s="32">
        <v>62</v>
      </c>
      <c r="K159" s="32">
        <v>900</v>
      </c>
      <c r="L159" s="32">
        <v>25</v>
      </c>
      <c r="M159" s="32">
        <v>25</v>
      </c>
      <c r="N159" s="32">
        <v>426</v>
      </c>
      <c r="O159" s="32">
        <v>62</v>
      </c>
      <c r="P159" s="32">
        <v>1000</v>
      </c>
      <c r="Q159" s="35">
        <f t="shared" si="18"/>
        <v>25</v>
      </c>
      <c r="R159" s="35">
        <f t="shared" si="19"/>
        <v>900</v>
      </c>
      <c r="S159" s="36">
        <v>2802</v>
      </c>
      <c r="T159" s="37">
        <v>7.0000000000000007E-2</v>
      </c>
      <c r="U159" s="38">
        <v>99</v>
      </c>
      <c r="V159" s="39" t="s">
        <v>59</v>
      </c>
      <c r="W159" s="40">
        <f t="shared" si="20"/>
        <v>0.26785879629629628</v>
      </c>
      <c r="X159" s="41">
        <v>0.2682060185185185</v>
      </c>
      <c r="Y159" s="42">
        <v>24326.333333333332</v>
      </c>
      <c r="Z159" s="43">
        <v>717.92599999999993</v>
      </c>
      <c r="AA159" s="43">
        <v>17.348333333333336</v>
      </c>
      <c r="AB159" s="43">
        <v>18.460400000000003</v>
      </c>
      <c r="AC159" s="43">
        <v>3.5314999999999999</v>
      </c>
      <c r="AD159" s="43">
        <v>14.928899999999997</v>
      </c>
      <c r="AE159" s="43">
        <v>168.77533333333329</v>
      </c>
      <c r="AF159" s="43">
        <v>11.122666666666671</v>
      </c>
      <c r="AG159" s="43">
        <v>1.1860000000000001E-2</v>
      </c>
      <c r="AH159" s="43">
        <v>57.940043333333342</v>
      </c>
      <c r="AI159" s="43">
        <v>8.0158699999999996</v>
      </c>
      <c r="AJ159" s="43">
        <v>2.5142766666666669</v>
      </c>
      <c r="AK159" s="43">
        <v>0.48097666666666661</v>
      </c>
      <c r="AL159" s="44">
        <v>97.837296666666674</v>
      </c>
      <c r="AM159" s="43">
        <v>2.09856</v>
      </c>
      <c r="AN159" s="43">
        <v>2.6776600000000004</v>
      </c>
      <c r="AO159" s="43">
        <v>2.4239000000000002</v>
      </c>
      <c r="AP159" s="42">
        <v>3084.5333333333333</v>
      </c>
      <c r="AQ159" s="45">
        <v>165.91778881036839</v>
      </c>
      <c r="AR159" s="45">
        <v>1.2937904749985709</v>
      </c>
      <c r="AS159" s="45">
        <v>7.9147759387691551E-3</v>
      </c>
      <c r="AT159" s="45">
        <v>1.3433360428939842E-2</v>
      </c>
      <c r="AU159" s="45">
        <v>0.12273942120296219</v>
      </c>
      <c r="AV159" s="45">
        <v>0.13461819572720943</v>
      </c>
      <c r="AW159" s="45">
        <v>2.0993639978402823</v>
      </c>
      <c r="AX159" s="45">
        <v>9.1309754486406478E-2</v>
      </c>
      <c r="AY159" s="45">
        <v>8.550055454548976E-5</v>
      </c>
      <c r="AZ159" s="45">
        <v>0.41868276006280514</v>
      </c>
      <c r="BA159" s="45">
        <v>0.12026832400353241</v>
      </c>
      <c r="BB159" s="45">
        <v>1.6275911613503408E-2</v>
      </c>
      <c r="BC159" s="45">
        <v>1.6862909376607536E-2</v>
      </c>
      <c r="BD159" s="45">
        <v>1.9310984605575499E-2</v>
      </c>
      <c r="BE159" s="45">
        <v>2.0761213837345818E-2</v>
      </c>
      <c r="BF159" s="45">
        <v>1.5096827709706178E-2</v>
      </c>
      <c r="BG159" s="45">
        <v>1.5678098054952013E-2</v>
      </c>
      <c r="BH159" s="45">
        <v>0.77607915226136093</v>
      </c>
      <c r="BI159" s="41">
        <v>0.2682060185185185</v>
      </c>
      <c r="BJ159">
        <v>19</v>
      </c>
      <c r="BK159">
        <v>24</v>
      </c>
      <c r="BL159" s="28">
        <v>0.93251971388358701</v>
      </c>
      <c r="BM159" s="29">
        <v>25.88874499976523</v>
      </c>
      <c r="BN159" s="30">
        <v>999.99444205101736</v>
      </c>
      <c r="BO159" s="30">
        <v>999.99444205101736</v>
      </c>
    </row>
    <row r="160" spans="1:67">
      <c r="A160" s="31">
        <v>39841</v>
      </c>
      <c r="B160" s="32">
        <v>2803</v>
      </c>
      <c r="C160" s="33">
        <v>0.27291666666666664</v>
      </c>
      <c r="D160" s="33">
        <v>0.28402777777777777</v>
      </c>
      <c r="E160" s="34">
        <v>0.3</v>
      </c>
      <c r="F160" s="32">
        <v>12</v>
      </c>
      <c r="G160" s="32">
        <v>52.5</v>
      </c>
      <c r="H160" s="32">
        <v>52</v>
      </c>
      <c r="I160" s="32">
        <v>479</v>
      </c>
      <c r="J160" s="32">
        <v>81</v>
      </c>
      <c r="K160" s="32">
        <v>2400</v>
      </c>
      <c r="L160" s="32">
        <v>52.5</v>
      </c>
      <c r="M160" s="32">
        <v>52</v>
      </c>
      <c r="N160" s="32">
        <v>472</v>
      </c>
      <c r="O160" s="32">
        <v>81</v>
      </c>
      <c r="P160" s="32">
        <v>2600</v>
      </c>
      <c r="Q160" s="35">
        <f t="shared" si="18"/>
        <v>52</v>
      </c>
      <c r="R160" s="35">
        <f t="shared" si="19"/>
        <v>2400</v>
      </c>
      <c r="S160" s="36">
        <v>2803</v>
      </c>
      <c r="T160" s="37">
        <v>0.3</v>
      </c>
      <c r="U160" s="38">
        <v>99</v>
      </c>
      <c r="V160" s="39" t="s">
        <v>59</v>
      </c>
      <c r="W160" s="40">
        <f t="shared" si="20"/>
        <v>0.27759259259259261</v>
      </c>
      <c r="X160" s="41">
        <v>0.27793981481481483</v>
      </c>
      <c r="Y160" s="42">
        <v>26797.033333333333</v>
      </c>
      <c r="Z160" s="43">
        <v>124.77299999999998</v>
      </c>
      <c r="AA160" s="43">
        <v>17.068666666666665</v>
      </c>
      <c r="AB160" s="43">
        <v>48.151599999999995</v>
      </c>
      <c r="AC160" s="43">
        <v>38.106600000000007</v>
      </c>
      <c r="AD160" s="43">
        <v>10.045000000000003</v>
      </c>
      <c r="AE160" s="43">
        <v>27.110333333333337</v>
      </c>
      <c r="AF160" s="43">
        <v>12.286</v>
      </c>
      <c r="AG160" s="43">
        <v>1.264E-2</v>
      </c>
      <c r="AH160" s="43">
        <v>9.4149599999999971</v>
      </c>
      <c r="AI160" s="43">
        <v>1.2061333333333335</v>
      </c>
      <c r="AJ160" s="43">
        <v>6.143373333333332</v>
      </c>
      <c r="AK160" s="43">
        <v>4.8617766666666675</v>
      </c>
      <c r="AL160" s="44">
        <v>99.658216666666661</v>
      </c>
      <c r="AM160" s="43">
        <v>2.1720966666666666</v>
      </c>
      <c r="AN160" s="43">
        <v>2.8625633333333327</v>
      </c>
      <c r="AO160" s="43">
        <v>5.922553333333334</v>
      </c>
      <c r="AP160" s="42">
        <v>3176.9333333333334</v>
      </c>
      <c r="AQ160" s="45">
        <v>193.55859548228545</v>
      </c>
      <c r="AR160" s="45">
        <v>0.30229182064287791</v>
      </c>
      <c r="AS160" s="45">
        <v>6.2881022482986649E-3</v>
      </c>
      <c r="AT160" s="45">
        <v>1.601529441416652E-2</v>
      </c>
      <c r="AU160" s="45">
        <v>3.0878348624775509E-2</v>
      </c>
      <c r="AV160" s="45">
        <v>1.7512064806672622E-2</v>
      </c>
      <c r="AW160" s="45">
        <v>0.32269857114016526</v>
      </c>
      <c r="AX160" s="45">
        <v>9.1108120687304395E-2</v>
      </c>
      <c r="AY160" s="45">
        <v>9.6846839622300465E-5</v>
      </c>
      <c r="AZ160" s="45">
        <v>7.0259674017913276E-2</v>
      </c>
      <c r="BA160" s="45">
        <v>1.6397546774742998E-2</v>
      </c>
      <c r="BB160" s="45">
        <v>4.291625311707898E-2</v>
      </c>
      <c r="BC160" s="45">
        <v>3.3672383889199263E-2</v>
      </c>
      <c r="BD160" s="45">
        <v>2.7649385268882498E-3</v>
      </c>
      <c r="BE160" s="45">
        <v>2.2089902254405616E-2</v>
      </c>
      <c r="BF160" s="45">
        <v>1.7532501509921514E-2</v>
      </c>
      <c r="BG160" s="45">
        <v>4.1379719614834255E-2</v>
      </c>
      <c r="BH160" s="45">
        <v>0.25370813170246237</v>
      </c>
      <c r="BI160" s="41">
        <v>0.27793981481481483</v>
      </c>
      <c r="BJ160">
        <v>19</v>
      </c>
      <c r="BK160">
        <v>25</v>
      </c>
      <c r="BL160" s="28">
        <v>0.93444772205834159</v>
      </c>
      <c r="BM160" s="29">
        <v>53.793009107429455</v>
      </c>
      <c r="BN160" s="30">
        <v>2663.8994275716136</v>
      </c>
      <c r="BO160" s="30">
        <v>2663.8994275716136</v>
      </c>
    </row>
    <row r="161" spans="1:67">
      <c r="A161" s="31">
        <v>39841</v>
      </c>
      <c r="B161" s="32">
        <v>2804</v>
      </c>
      <c r="C161" s="33">
        <v>0.28541666666666665</v>
      </c>
      <c r="D161" s="33">
        <v>0.29444444444444445</v>
      </c>
      <c r="E161" s="34">
        <v>0.45</v>
      </c>
      <c r="F161" s="32">
        <v>12</v>
      </c>
      <c r="G161" s="32">
        <v>63.2</v>
      </c>
      <c r="H161" s="32">
        <v>63.2</v>
      </c>
      <c r="I161" s="32">
        <v>538</v>
      </c>
      <c r="J161" s="32">
        <v>83</v>
      </c>
      <c r="K161" s="32">
        <v>3400</v>
      </c>
      <c r="L161" s="32">
        <v>63.2</v>
      </c>
      <c r="M161" s="32">
        <v>63.2</v>
      </c>
      <c r="N161" s="32">
        <v>525</v>
      </c>
      <c r="O161" s="32">
        <v>83</v>
      </c>
      <c r="P161" s="32">
        <v>3600</v>
      </c>
      <c r="Q161" s="35">
        <f t="shared" si="18"/>
        <v>63.2</v>
      </c>
      <c r="R161" s="35">
        <f t="shared" si="19"/>
        <v>3400</v>
      </c>
      <c r="S161" s="36">
        <v>2804</v>
      </c>
      <c r="T161" s="37">
        <v>0.45</v>
      </c>
      <c r="U161" s="38">
        <v>99</v>
      </c>
      <c r="V161" s="39" t="s">
        <v>59</v>
      </c>
      <c r="W161" s="40">
        <f t="shared" si="20"/>
        <v>0.28947916666666668</v>
      </c>
      <c r="X161" s="41">
        <v>0.2898263888888889</v>
      </c>
      <c r="Y161" s="42">
        <v>29383.866666666665</v>
      </c>
      <c r="Z161" s="43">
        <v>46.451333333333331</v>
      </c>
      <c r="AA161" s="43">
        <v>16.712999999999994</v>
      </c>
      <c r="AB161" s="43">
        <v>71.42625000000001</v>
      </c>
      <c r="AC161" s="43">
        <v>61.56430000000001</v>
      </c>
      <c r="AD161" s="43">
        <v>9.861950000000002</v>
      </c>
      <c r="AE161" s="43">
        <v>10.436</v>
      </c>
      <c r="AF161" s="43">
        <v>13.801666666666669</v>
      </c>
      <c r="AG161" s="43">
        <v>1.3803333333333331E-2</v>
      </c>
      <c r="AH161" s="43">
        <v>3.2050799999999993</v>
      </c>
      <c r="AI161" s="43">
        <v>0.42556000000000016</v>
      </c>
      <c r="AJ161" s="43">
        <v>8.3525500000000008</v>
      </c>
      <c r="AK161" s="43">
        <v>7.1992966666666671</v>
      </c>
      <c r="AL161" s="44">
        <v>99.88215666666666</v>
      </c>
      <c r="AM161" s="43">
        <v>2.2365733333333333</v>
      </c>
      <c r="AN161" s="43">
        <v>3.0909899999999997</v>
      </c>
      <c r="AO161" s="43">
        <v>8.0523366666666654</v>
      </c>
      <c r="AP161" s="42">
        <v>3185.1333333333332</v>
      </c>
      <c r="AQ161" s="45">
        <v>95.940259189512673</v>
      </c>
      <c r="AR161" s="45">
        <v>0.21002025080245565</v>
      </c>
      <c r="AS161" s="45">
        <v>7.022132498577644E-3</v>
      </c>
      <c r="AT161" s="45">
        <v>0.54053289079680622</v>
      </c>
      <c r="AU161" s="45">
        <v>0.52384687154437637</v>
      </c>
      <c r="AV161" s="45">
        <v>2.3669546125625423E-2</v>
      </c>
      <c r="AW161" s="45">
        <v>0.25365738500095697</v>
      </c>
      <c r="AX161" s="45">
        <v>0.10130470708787875</v>
      </c>
      <c r="AY161" s="45">
        <v>4.901325178535604E-5</v>
      </c>
      <c r="AZ161" s="45">
        <v>1.3108759903472794E-2</v>
      </c>
      <c r="BA161" s="45">
        <v>1.0255716656476578E-2</v>
      </c>
      <c r="BB161" s="45">
        <v>6.9821085393434276E-2</v>
      </c>
      <c r="BC161" s="45">
        <v>6.6524263052758714E-2</v>
      </c>
      <c r="BD161" s="45">
        <v>1.1183988966178618E-3</v>
      </c>
      <c r="BE161" s="45">
        <v>1.7955556883274423E-2</v>
      </c>
      <c r="BF161" s="45">
        <v>8.6449247618432205E-3</v>
      </c>
      <c r="BG161" s="45">
        <v>6.7303437855182599E-2</v>
      </c>
      <c r="BH161" s="45">
        <v>0.34574590364176044</v>
      </c>
      <c r="BI161" s="41">
        <v>0.2898263888888889</v>
      </c>
      <c r="BJ161">
        <v>19</v>
      </c>
      <c r="BK161">
        <v>25</v>
      </c>
      <c r="BL161" s="28">
        <v>0.93444772205834159</v>
      </c>
      <c r="BM161" s="29">
        <v>65.37919568441427</v>
      </c>
      <c r="BN161" s="30">
        <v>3773.8575223931198</v>
      </c>
      <c r="BO161" s="30">
        <v>3773.8575223931198</v>
      </c>
    </row>
    <row r="162" spans="1:67">
      <c r="A162" s="31">
        <v>39841</v>
      </c>
      <c r="B162" s="32">
        <v>2805</v>
      </c>
      <c r="C162" s="33">
        <v>0.2951388888888889</v>
      </c>
      <c r="D162" s="33">
        <v>0.3034722222222222</v>
      </c>
      <c r="E162" s="34">
        <v>0.65</v>
      </c>
      <c r="F162" s="32">
        <v>12</v>
      </c>
      <c r="G162" s="32">
        <v>74.099999999999994</v>
      </c>
      <c r="H162" s="32">
        <v>74</v>
      </c>
      <c r="I162" s="32">
        <v>605</v>
      </c>
      <c r="J162" s="32">
        <v>89</v>
      </c>
      <c r="K162" s="32">
        <v>4800</v>
      </c>
      <c r="L162" s="32">
        <v>74.099999999999994</v>
      </c>
      <c r="M162" s="32">
        <v>74</v>
      </c>
      <c r="N162" s="32">
        <v>600</v>
      </c>
      <c r="O162" s="32">
        <v>89</v>
      </c>
      <c r="P162" s="32">
        <v>5000</v>
      </c>
      <c r="Q162" s="35">
        <f t="shared" si="18"/>
        <v>74</v>
      </c>
      <c r="R162" s="35">
        <f t="shared" si="19"/>
        <v>4800</v>
      </c>
      <c r="S162" s="36">
        <v>2805</v>
      </c>
      <c r="T162" s="37">
        <v>0.65</v>
      </c>
      <c r="U162" s="38">
        <v>99</v>
      </c>
      <c r="V162" s="39" t="s">
        <v>59</v>
      </c>
      <c r="W162" s="40">
        <f t="shared" si="20"/>
        <v>0.29984953703703704</v>
      </c>
      <c r="X162" s="41">
        <v>0.30019675925925926</v>
      </c>
      <c r="Y162" s="42">
        <v>32996.26666666667</v>
      </c>
      <c r="Z162" s="43">
        <v>30.052000000000003</v>
      </c>
      <c r="AA162" s="43">
        <v>16.217333333333332</v>
      </c>
      <c r="AB162" s="43">
        <v>101.75585000000001</v>
      </c>
      <c r="AC162" s="43">
        <v>90.87084999999999</v>
      </c>
      <c r="AD162" s="43">
        <v>10.884999999999996</v>
      </c>
      <c r="AE162" s="43">
        <v>6.6533333333333333</v>
      </c>
      <c r="AF162" s="43">
        <v>15.98433333333333</v>
      </c>
      <c r="AG162" s="43">
        <v>1.549333333333334E-2</v>
      </c>
      <c r="AH162" s="43">
        <v>1.8459399999999999</v>
      </c>
      <c r="AI162" s="43">
        <v>0.24231999999999995</v>
      </c>
      <c r="AJ162" s="43">
        <v>10.628543333333335</v>
      </c>
      <c r="AK162" s="43">
        <v>9.4916066666666641</v>
      </c>
      <c r="AL162" s="44">
        <v>99.932396666666662</v>
      </c>
      <c r="AM162" s="43">
        <v>2.3137133333333328</v>
      </c>
      <c r="AN162" s="43">
        <v>3.4145300000000001</v>
      </c>
      <c r="AO162" s="43">
        <v>10.246520000000002</v>
      </c>
      <c r="AP162" s="42">
        <v>3184.0666666666666</v>
      </c>
      <c r="AQ162" s="45">
        <v>204.52770376927919</v>
      </c>
      <c r="AR162" s="45">
        <v>0.21745233326204458</v>
      </c>
      <c r="AS162" s="45">
        <v>1.3113124074319452E-2</v>
      </c>
      <c r="AT162" s="45">
        <v>0.42316957043423836</v>
      </c>
      <c r="AU162" s="45">
        <v>0.43320247217644386</v>
      </c>
      <c r="AV162" s="45">
        <v>4.2210678498578458E-2</v>
      </c>
      <c r="AW162" s="45">
        <v>9.9700701527412297E-2</v>
      </c>
      <c r="AX162" s="45">
        <v>8.9391943374276542E-2</v>
      </c>
      <c r="AY162" s="45">
        <v>9.4443317550184976E-5</v>
      </c>
      <c r="AZ162" s="45">
        <v>1.4181936057704802E-2</v>
      </c>
      <c r="BA162" s="45">
        <v>3.1373610698736316E-3</v>
      </c>
      <c r="BB162" s="45">
        <v>9.4032344704227847E-2</v>
      </c>
      <c r="BC162" s="45">
        <v>8.8985976939931738E-2</v>
      </c>
      <c r="BD162" s="45">
        <v>4.3587670934208965E-4</v>
      </c>
      <c r="BE162" s="45">
        <v>2.1322996058704732E-2</v>
      </c>
      <c r="BF162" s="45">
        <v>1.8323381520473459E-2</v>
      </c>
      <c r="BG162" s="45">
        <v>9.0647811849506044E-2</v>
      </c>
      <c r="BH162" s="45">
        <v>0.25370813170246242</v>
      </c>
      <c r="BI162" s="41">
        <v>0.30019675925925926</v>
      </c>
      <c r="BJ162">
        <v>20</v>
      </c>
      <c r="BK162">
        <v>25</v>
      </c>
      <c r="BL162" s="28">
        <v>0.93444772205834159</v>
      </c>
      <c r="BM162" s="29">
        <v>76.551589883649612</v>
      </c>
      <c r="BN162" s="30">
        <v>5327.7988551432272</v>
      </c>
      <c r="BO162" s="30">
        <v>5327.7988551432272</v>
      </c>
    </row>
    <row r="163" spans="1:67">
      <c r="A163" s="31">
        <v>39841</v>
      </c>
      <c r="B163" s="32">
        <v>2806</v>
      </c>
      <c r="C163" s="33">
        <v>0.30416666666666664</v>
      </c>
      <c r="D163" s="33">
        <v>0.31180555555555556</v>
      </c>
      <c r="E163" s="34">
        <v>0.85</v>
      </c>
      <c r="F163" s="32">
        <v>12</v>
      </c>
      <c r="G163" s="32">
        <v>82.7</v>
      </c>
      <c r="H163" s="32">
        <v>82.7</v>
      </c>
      <c r="I163" s="32">
        <v>693</v>
      </c>
      <c r="J163" s="32">
        <v>91</v>
      </c>
      <c r="K163" s="32">
        <v>6600</v>
      </c>
      <c r="L163" s="32">
        <v>82.7</v>
      </c>
      <c r="M163" s="32">
        <v>82.7</v>
      </c>
      <c r="N163" s="32">
        <v>689</v>
      </c>
      <c r="O163" s="32">
        <v>91</v>
      </c>
      <c r="P163" s="32">
        <v>6800</v>
      </c>
      <c r="Q163" s="35">
        <f t="shared" si="18"/>
        <v>82.7</v>
      </c>
      <c r="R163" s="35">
        <f t="shared" si="19"/>
        <v>6600</v>
      </c>
      <c r="S163" s="36">
        <v>2806</v>
      </c>
      <c r="T163" s="37">
        <v>0.85</v>
      </c>
      <c r="U163" s="38">
        <v>99</v>
      </c>
      <c r="V163" s="39" t="s">
        <v>59</v>
      </c>
      <c r="W163" s="40">
        <f t="shared" si="20"/>
        <v>0.30914351851851851</v>
      </c>
      <c r="X163" s="41">
        <v>0.30949074074074073</v>
      </c>
      <c r="Y163" s="42">
        <v>36387.533333333333</v>
      </c>
      <c r="Z163" s="43">
        <v>23.083999999999996</v>
      </c>
      <c r="AA163" s="43">
        <v>15.744666666666667</v>
      </c>
      <c r="AB163" s="43">
        <v>147.73150000000007</v>
      </c>
      <c r="AC163" s="43">
        <v>133.25899999999996</v>
      </c>
      <c r="AD163" s="43">
        <v>14.472500000000004</v>
      </c>
      <c r="AE163" s="43">
        <v>5.3993333333333329</v>
      </c>
      <c r="AF163" s="43">
        <v>18.241666666666671</v>
      </c>
      <c r="AG163" s="43">
        <v>1.7090000000000004E-2</v>
      </c>
      <c r="AH163" s="43">
        <v>1.2850899999999996</v>
      </c>
      <c r="AI163" s="43">
        <v>0.17877666666666667</v>
      </c>
      <c r="AJ163" s="43">
        <v>14.027926666666668</v>
      </c>
      <c r="AK163" s="43">
        <v>12.653670000000002</v>
      </c>
      <c r="AL163" s="44">
        <v>99.951933333333301</v>
      </c>
      <c r="AM163" s="43">
        <v>2.4004666666666665</v>
      </c>
      <c r="AN163" s="43">
        <v>3.7168166666666669</v>
      </c>
      <c r="AO163" s="43">
        <v>13.523710000000001</v>
      </c>
      <c r="AP163" s="42">
        <v>3182.0333333333333</v>
      </c>
      <c r="AQ163" s="45">
        <v>125.57996033125329</v>
      </c>
      <c r="AR163" s="45">
        <v>0.31495593561561208</v>
      </c>
      <c r="AS163" s="45">
        <v>6.8144538746104533E-3</v>
      </c>
      <c r="AT163" s="45">
        <v>0.32214033673497894</v>
      </c>
      <c r="AU163" s="45">
        <v>0.31042073784262664</v>
      </c>
      <c r="AV163" s="45">
        <v>4.8418968924628672E-2</v>
      </c>
      <c r="AW163" s="45">
        <v>6.0681948308988168E-2</v>
      </c>
      <c r="AX163" s="45">
        <v>0.116710172512151</v>
      </c>
      <c r="AY163" s="45">
        <v>6.074253182419835E-5</v>
      </c>
      <c r="AZ163" s="45">
        <v>1.9171159193632173E-2</v>
      </c>
      <c r="BA163" s="45">
        <v>2.1429408303307957E-3</v>
      </c>
      <c r="BB163" s="45">
        <v>4.7846795254143711E-2</v>
      </c>
      <c r="BC163" s="45">
        <v>4.3652231842456757E-2</v>
      </c>
      <c r="BD163" s="45">
        <v>4.9223861142216852E-4</v>
      </c>
      <c r="BE163" s="45">
        <v>1.7064206000771985E-2</v>
      </c>
      <c r="BF163" s="45">
        <v>1.1158701053232049E-2</v>
      </c>
      <c r="BG163" s="45">
        <v>4.6122874495461902E-2</v>
      </c>
      <c r="BH163" s="45">
        <v>0.1825741858350553</v>
      </c>
      <c r="BI163" s="41">
        <v>0.30949074074074073</v>
      </c>
      <c r="BJ163">
        <v>20</v>
      </c>
      <c r="BK163">
        <v>27</v>
      </c>
      <c r="BL163" s="28">
        <v>0.93830373840785097</v>
      </c>
      <c r="BM163" s="29">
        <v>85.375603421375445</v>
      </c>
      <c r="BN163" s="30">
        <v>7310.655175657892</v>
      </c>
      <c r="BO163" s="30">
        <v>7310.655175657892</v>
      </c>
    </row>
    <row r="164" spans="1:67">
      <c r="A164" s="31">
        <v>39841</v>
      </c>
      <c r="B164" s="32">
        <v>2807</v>
      </c>
      <c r="C164" s="33">
        <v>820</v>
      </c>
      <c r="D164" s="33">
        <v>0.34861111111111115</v>
      </c>
      <c r="E164" s="34">
        <v>1</v>
      </c>
      <c r="F164" s="32">
        <v>2</v>
      </c>
      <c r="G164" s="32">
        <v>87</v>
      </c>
      <c r="H164" s="32">
        <v>85</v>
      </c>
      <c r="I164" s="32">
        <v>740</v>
      </c>
      <c r="J164" s="32">
        <v>93</v>
      </c>
      <c r="K164" s="32">
        <v>7100</v>
      </c>
      <c r="L164" s="32">
        <v>87</v>
      </c>
      <c r="M164" s="32">
        <v>85</v>
      </c>
      <c r="N164" s="32">
        <v>730</v>
      </c>
      <c r="O164" s="32">
        <v>93</v>
      </c>
      <c r="P164" s="32">
        <v>7100</v>
      </c>
      <c r="Q164" s="35">
        <f t="shared" si="18"/>
        <v>85</v>
      </c>
      <c r="R164" s="35">
        <f t="shared" si="19"/>
        <v>7100</v>
      </c>
      <c r="S164" s="36">
        <v>2807</v>
      </c>
      <c r="T164" s="37">
        <v>1</v>
      </c>
      <c r="U164" s="38">
        <v>99</v>
      </c>
      <c r="V164" s="39" t="s">
        <v>59</v>
      </c>
      <c r="W164" s="40">
        <f t="shared" si="20"/>
        <v>0.34832175925925923</v>
      </c>
      <c r="X164" s="41">
        <v>0.34866898148148145</v>
      </c>
      <c r="Y164" s="42">
        <v>40285.533333333333</v>
      </c>
      <c r="Z164" s="43">
        <v>30.872666666666664</v>
      </c>
      <c r="AA164" s="43">
        <v>15.103</v>
      </c>
      <c r="AB164" s="43">
        <v>156.7649999999999</v>
      </c>
      <c r="AC164" s="43">
        <v>141.63099999999997</v>
      </c>
      <c r="AD164" s="43">
        <v>15.134000000000007</v>
      </c>
      <c r="AE164" s="43">
        <v>31.498666666666672</v>
      </c>
      <c r="AF164" s="43">
        <v>20</v>
      </c>
      <c r="AG164" s="43">
        <v>1.8903333333333338E-2</v>
      </c>
      <c r="AH164" s="43">
        <v>1.5497400000000001</v>
      </c>
      <c r="AI164" s="43">
        <v>0.9437933333333336</v>
      </c>
      <c r="AJ164" s="43">
        <v>13.471376666666666</v>
      </c>
      <c r="AK164" s="43">
        <v>12.17084</v>
      </c>
      <c r="AL164" s="44">
        <v>99.869223333333323</v>
      </c>
      <c r="AM164" s="43">
        <v>2.3818266666666665</v>
      </c>
      <c r="AN164" s="43">
        <v>4.0605633333333326</v>
      </c>
      <c r="AO164" s="43">
        <v>12.987176666666668</v>
      </c>
      <c r="AP164" s="42">
        <v>3177.0333333333333</v>
      </c>
      <c r="AQ164" s="45">
        <v>210.72415918537996</v>
      </c>
      <c r="AR164" s="45">
        <v>1.6386144974533608E-2</v>
      </c>
      <c r="AS164" s="45">
        <v>7.8395548782858496E-2</v>
      </c>
      <c r="AT164" s="45">
        <v>0.40992219619643033</v>
      </c>
      <c r="AU164" s="45">
        <v>0.46118737310234337</v>
      </c>
      <c r="AV164" s="45">
        <v>6.6025073607134749E-2</v>
      </c>
      <c r="AW164" s="45">
        <v>1.6539935648736221</v>
      </c>
      <c r="AX164" s="45">
        <v>0</v>
      </c>
      <c r="AY164" s="45">
        <v>9.643054793327999E-5</v>
      </c>
      <c r="AZ164" s="45">
        <v>8.3005026852345613E-3</v>
      </c>
      <c r="BA164" s="45">
        <v>4.7763735582353278E-2</v>
      </c>
      <c r="BB164" s="45">
        <v>6.5290516200648449E-2</v>
      </c>
      <c r="BC164" s="45">
        <v>6.0512595440094671E-2</v>
      </c>
      <c r="BD164" s="45">
        <v>4.7027272595973803E-3</v>
      </c>
      <c r="BE164" s="45">
        <v>1.2226509732130608E-2</v>
      </c>
      <c r="BF164" s="45">
        <v>1.8568187168182128E-2</v>
      </c>
      <c r="BG164" s="45">
        <v>6.2947442134405882E-2</v>
      </c>
      <c r="BH164" s="45">
        <v>0.18257418583505536</v>
      </c>
      <c r="BI164" s="41">
        <v>0.34866898148148145</v>
      </c>
      <c r="BJ164">
        <v>22</v>
      </c>
      <c r="BK164">
        <v>33</v>
      </c>
      <c r="BL164" s="28">
        <v>0.9498717874563789</v>
      </c>
      <c r="BM164" s="29">
        <v>87.214045354553861</v>
      </c>
      <c r="BN164" s="30">
        <v>7816.4569807792523</v>
      </c>
      <c r="BO164" s="30">
        <v>7816.4569807792523</v>
      </c>
    </row>
    <row r="165" spans="1:67">
      <c r="A165" s="31">
        <v>39841</v>
      </c>
      <c r="B165" s="32">
        <v>2808</v>
      </c>
      <c r="C165" s="33">
        <v>0.34930555555555554</v>
      </c>
      <c r="D165" s="33">
        <v>0.35694444444444445</v>
      </c>
      <c r="E165" s="34">
        <v>7.0000000000000007E-2</v>
      </c>
      <c r="F165" s="32">
        <v>15</v>
      </c>
      <c r="G165" s="32">
        <v>25</v>
      </c>
      <c r="H165" s="32">
        <v>25.2</v>
      </c>
      <c r="I165" s="32">
        <v>397</v>
      </c>
      <c r="J165" s="32">
        <v>62</v>
      </c>
      <c r="K165" s="32">
        <v>900</v>
      </c>
      <c r="L165" s="32">
        <v>25</v>
      </c>
      <c r="M165" s="32">
        <v>25</v>
      </c>
      <c r="N165" s="32">
        <v>413</v>
      </c>
      <c r="O165" s="32">
        <v>62</v>
      </c>
      <c r="P165" s="32">
        <v>1100</v>
      </c>
      <c r="Q165" s="35">
        <f t="shared" si="18"/>
        <v>25.2</v>
      </c>
      <c r="R165" s="35">
        <f t="shared" si="19"/>
        <v>900</v>
      </c>
      <c r="S165" s="36">
        <v>2808</v>
      </c>
      <c r="T165" s="37">
        <v>7.0000000000000007E-2</v>
      </c>
      <c r="U165" s="38">
        <v>99</v>
      </c>
      <c r="V165" s="39" t="s">
        <v>59</v>
      </c>
      <c r="W165" s="40">
        <f t="shared" si="20"/>
        <v>0.35479166666666667</v>
      </c>
      <c r="X165" s="41">
        <v>0.35513888888888889</v>
      </c>
      <c r="Y165" s="42">
        <v>23699.366666666665</v>
      </c>
      <c r="Z165" s="43">
        <v>659.2646666666667</v>
      </c>
      <c r="AA165" s="43">
        <v>17.209</v>
      </c>
      <c r="AB165" s="43">
        <v>18.771900000000002</v>
      </c>
      <c r="AC165" s="43">
        <v>3.4324500000000007</v>
      </c>
      <c r="AD165" s="43">
        <v>15.339450000000001</v>
      </c>
      <c r="AE165" s="43">
        <v>120.38333333333334</v>
      </c>
      <c r="AF165" s="43">
        <v>10.231666666666667</v>
      </c>
      <c r="AG165" s="43">
        <v>1.150666666666667E-2</v>
      </c>
      <c r="AH165" s="43">
        <v>54.825869999999995</v>
      </c>
      <c r="AI165" s="43">
        <v>5.8880399999999993</v>
      </c>
      <c r="AJ165" s="43">
        <v>2.6329866666666666</v>
      </c>
      <c r="AK165" s="43">
        <v>0.48144999999999999</v>
      </c>
      <c r="AL165" s="44">
        <v>98.123230000000007</v>
      </c>
      <c r="AM165" s="43">
        <v>1.9881300000000004</v>
      </c>
      <c r="AN165" s="43">
        <v>2.6202266666666669</v>
      </c>
      <c r="AO165" s="43">
        <v>2.5383399999999994</v>
      </c>
      <c r="AP165" s="42">
        <v>3096.4333333333334</v>
      </c>
      <c r="AQ165" s="45">
        <v>177.01655549568738</v>
      </c>
      <c r="AR165" s="45">
        <v>7.695017077033488</v>
      </c>
      <c r="AS165" s="45">
        <v>8.1847208365596696E-2</v>
      </c>
      <c r="AT165" s="45">
        <v>4.4836945972467214E-2</v>
      </c>
      <c r="AU165" s="45">
        <v>6.8067328483596951E-2</v>
      </c>
      <c r="AV165" s="45">
        <v>3.4808181261861706E-2</v>
      </c>
      <c r="AW165" s="45">
        <v>2.2694178705708712</v>
      </c>
      <c r="AX165" s="45">
        <v>0.18665999577561315</v>
      </c>
      <c r="AY165" s="45">
        <v>8.6834497091060997E-5</v>
      </c>
      <c r="AZ165" s="45">
        <v>0.76972514088999433</v>
      </c>
      <c r="BA165" s="45">
        <v>0.11789934807229563</v>
      </c>
      <c r="BB165" s="45">
        <v>1.9240362268675846E-2</v>
      </c>
      <c r="BC165" s="45">
        <v>1.0097515911659012E-2</v>
      </c>
      <c r="BD165" s="45">
        <v>2.3141202990813438E-2</v>
      </c>
      <c r="BE165" s="45">
        <v>3.900103579526381E-2</v>
      </c>
      <c r="BF165" s="45">
        <v>1.6046203403863504E-2</v>
      </c>
      <c r="BG165" s="45">
        <v>1.8551096259083823E-2</v>
      </c>
      <c r="BH165" s="45">
        <v>1.278019300845388</v>
      </c>
      <c r="BI165" s="41">
        <v>0.35513888888888889</v>
      </c>
      <c r="BJ165">
        <v>22</v>
      </c>
      <c r="BK165">
        <v>33</v>
      </c>
      <c r="BL165" s="28">
        <v>0.9498717874563789</v>
      </c>
      <c r="BM165" s="29">
        <v>25.856399328644201</v>
      </c>
      <c r="BN165" s="30">
        <v>990.81849052131361</v>
      </c>
      <c r="BO165" s="30">
        <v>990.81849052131361</v>
      </c>
    </row>
    <row r="166" spans="1:67">
      <c r="A166" s="31">
        <v>39841</v>
      </c>
      <c r="B166" s="32">
        <v>2809</v>
      </c>
      <c r="C166" s="33">
        <v>0.3576388888888889</v>
      </c>
      <c r="D166" s="33">
        <v>0.35902777777777778</v>
      </c>
      <c r="E166" s="34">
        <v>1</v>
      </c>
      <c r="F166" s="32">
        <v>2</v>
      </c>
      <c r="G166" s="32">
        <v>87</v>
      </c>
      <c r="H166" s="32">
        <v>85</v>
      </c>
      <c r="I166" s="32">
        <v>728</v>
      </c>
      <c r="J166" s="32">
        <v>92</v>
      </c>
      <c r="K166" s="32">
        <v>7100</v>
      </c>
      <c r="L166" s="32">
        <v>87</v>
      </c>
      <c r="M166" s="32">
        <v>85</v>
      </c>
      <c r="N166" s="32">
        <v>723</v>
      </c>
      <c r="O166" s="32">
        <v>92</v>
      </c>
      <c r="P166" s="32">
        <v>7200</v>
      </c>
      <c r="Q166" s="35">
        <f t="shared" si="18"/>
        <v>85</v>
      </c>
      <c r="R166" s="35">
        <f t="shared" si="19"/>
        <v>7100</v>
      </c>
      <c r="S166" s="36">
        <v>2809</v>
      </c>
      <c r="T166" s="37">
        <v>1</v>
      </c>
      <c r="U166" s="38">
        <v>99</v>
      </c>
      <c r="V166" s="39" t="s">
        <v>59</v>
      </c>
      <c r="W166" s="40">
        <f t="shared" si="20"/>
        <v>0.3588541666666667</v>
      </c>
      <c r="X166" s="41">
        <v>0.35920138888888892</v>
      </c>
      <c r="Y166" s="42">
        <v>38451.166666666664</v>
      </c>
      <c r="Z166" s="43">
        <v>23.877000000000002</v>
      </c>
      <c r="AA166" s="43">
        <v>15.338333333333333</v>
      </c>
      <c r="AB166" s="43">
        <v>163.63900000000007</v>
      </c>
      <c r="AC166" s="43">
        <v>148.40699999999995</v>
      </c>
      <c r="AD166" s="43">
        <v>15.232000000000001</v>
      </c>
      <c r="AE166" s="43">
        <v>15.718666666666667</v>
      </c>
      <c r="AF166" s="43">
        <v>19.605333333333327</v>
      </c>
      <c r="AG166" s="43">
        <v>1.8040000000000007E-2</v>
      </c>
      <c r="AH166" s="43">
        <v>1.2568733333333333</v>
      </c>
      <c r="AI166" s="43">
        <v>0.49310666666666669</v>
      </c>
      <c r="AJ166" s="43">
        <v>14.721646666666667</v>
      </c>
      <c r="AK166" s="43">
        <v>13.351316666666664</v>
      </c>
      <c r="AL166" s="44">
        <v>99.921160000000015</v>
      </c>
      <c r="AM166" s="43">
        <v>2.4443000000000001</v>
      </c>
      <c r="AN166" s="43">
        <v>3.8991666666666669</v>
      </c>
      <c r="AO166" s="43">
        <v>14.192503333333333</v>
      </c>
      <c r="AP166" s="42">
        <v>3180</v>
      </c>
      <c r="AQ166" s="45">
        <v>152.18366474758142</v>
      </c>
      <c r="AR166" s="45">
        <v>0.45280086206816655</v>
      </c>
      <c r="AS166" s="45">
        <v>7.821646944188955E-2</v>
      </c>
      <c r="AT166" s="45">
        <v>0.26553589276184203</v>
      </c>
      <c r="AU166" s="45">
        <v>0.28066300813952971</v>
      </c>
      <c r="AV166" s="45">
        <v>0.13768780278062115</v>
      </c>
      <c r="AW166" s="45">
        <v>0.55232257774333249</v>
      </c>
      <c r="AX166" s="45">
        <v>0.106016697882386</v>
      </c>
      <c r="AY166" s="45">
        <v>7.2397370880060202E-5</v>
      </c>
      <c r="AZ166" s="45">
        <v>2.368869850332873E-2</v>
      </c>
      <c r="BA166" s="45">
        <v>1.6963773436219978E-2</v>
      </c>
      <c r="BB166" s="45">
        <v>6.0774034458540266E-2</v>
      </c>
      <c r="BC166" s="45">
        <v>5.872566896513224E-2</v>
      </c>
      <c r="BD166" s="45">
        <v>2.1538417961309338E-3</v>
      </c>
      <c r="BE166" s="45">
        <v>1.4399616853140318E-2</v>
      </c>
      <c r="BF166" s="45">
        <v>1.3485888750924019E-2</v>
      </c>
      <c r="BG166" s="45">
        <v>5.8590375126562164E-2</v>
      </c>
      <c r="BH166" s="45">
        <v>0</v>
      </c>
      <c r="BI166" s="41">
        <v>0.35920138888888892</v>
      </c>
      <c r="BJ166">
        <v>22</v>
      </c>
      <c r="BK166">
        <v>33</v>
      </c>
      <c r="BL166" s="28">
        <v>0.9498717874563789</v>
      </c>
      <c r="BM166" s="29">
        <v>87.214045354553861</v>
      </c>
      <c r="BN166" s="30">
        <v>7816.4569807792523</v>
      </c>
      <c r="BO166" s="30">
        <v>7816.4569807792523</v>
      </c>
    </row>
    <row r="167" spans="1:67">
      <c r="A167" s="31">
        <v>39841</v>
      </c>
      <c r="B167" s="32">
        <v>2810</v>
      </c>
      <c r="C167" s="33">
        <v>0.35902777777777778</v>
      </c>
      <c r="D167" s="33">
        <v>0.36319444444444443</v>
      </c>
      <c r="E167" s="34">
        <v>0.85</v>
      </c>
      <c r="F167" s="32">
        <v>6</v>
      </c>
      <c r="G167" s="32">
        <v>82.7</v>
      </c>
      <c r="H167" s="32">
        <v>82.5</v>
      </c>
      <c r="I167" s="32">
        <v>695</v>
      </c>
      <c r="J167" s="32">
        <v>91</v>
      </c>
      <c r="K167" s="32">
        <v>6500</v>
      </c>
      <c r="L167" s="32">
        <v>82.7</v>
      </c>
      <c r="M167" s="32">
        <v>82.5</v>
      </c>
      <c r="N167" s="32">
        <v>688</v>
      </c>
      <c r="O167" s="32">
        <v>91</v>
      </c>
      <c r="P167" s="32">
        <v>6400</v>
      </c>
      <c r="Q167" s="35">
        <f t="shared" si="18"/>
        <v>82.5</v>
      </c>
      <c r="R167" s="35">
        <f t="shared" si="19"/>
        <v>6500</v>
      </c>
      <c r="S167" s="36">
        <v>2810</v>
      </c>
      <c r="T167" s="37">
        <v>0.85</v>
      </c>
      <c r="U167" s="38">
        <v>99</v>
      </c>
      <c r="V167" s="39" t="s">
        <v>59</v>
      </c>
      <c r="W167" s="40">
        <f t="shared" si="20"/>
        <v>0.36327546296296298</v>
      </c>
      <c r="X167" s="41">
        <v>0.3636226851851852</v>
      </c>
      <c r="Y167" s="42">
        <v>38047.599999999999</v>
      </c>
      <c r="Z167" s="43">
        <v>21.589333333333332</v>
      </c>
      <c r="AA167" s="43">
        <v>15.405666666666667</v>
      </c>
      <c r="AB167" s="43">
        <v>138.51599999999996</v>
      </c>
      <c r="AC167" s="43">
        <v>124.56850000000004</v>
      </c>
      <c r="AD167" s="43">
        <v>13.947499999999996</v>
      </c>
      <c r="AE167" s="43">
        <v>8.0513333333333339</v>
      </c>
      <c r="AF167" s="43">
        <v>18.680666666666671</v>
      </c>
      <c r="AG167" s="43">
        <v>1.7846666666666667E-2</v>
      </c>
      <c r="AH167" s="43">
        <v>1.1488733333333334</v>
      </c>
      <c r="AI167" s="43">
        <v>0.25526000000000004</v>
      </c>
      <c r="AJ167" s="43">
        <v>12.59329333333333</v>
      </c>
      <c r="AK167" s="43">
        <v>11.325233333333335</v>
      </c>
      <c r="AL167" s="44">
        <v>99.947483333333366</v>
      </c>
      <c r="AM167" s="43">
        <v>2.3536733333333331</v>
      </c>
      <c r="AN167" s="43">
        <v>3.8639366666666675</v>
      </c>
      <c r="AO167" s="43">
        <v>12.140640000000001</v>
      </c>
      <c r="AP167" s="42">
        <v>3181</v>
      </c>
      <c r="AQ167" s="45">
        <v>103.16428144184405</v>
      </c>
      <c r="AR167" s="45">
        <v>0.20782839959492211</v>
      </c>
      <c r="AS167" s="45">
        <v>8.7874649489989451E-2</v>
      </c>
      <c r="AT167" s="45">
        <v>0.53992240823445359</v>
      </c>
      <c r="AU167" s="45">
        <v>0.47639296659032171</v>
      </c>
      <c r="AV167" s="45">
        <v>0.13248129340987636</v>
      </c>
      <c r="AW167" s="45">
        <v>0.15181052921849272</v>
      </c>
      <c r="AX167" s="45">
        <v>0.18946263999507784</v>
      </c>
      <c r="AY167" s="45">
        <v>6.2881022482985278E-5</v>
      </c>
      <c r="AZ167" s="45">
        <v>1.0832133974281427E-2</v>
      </c>
      <c r="BA167" s="45">
        <v>4.9892021337118071E-3</v>
      </c>
      <c r="BB167" s="45">
        <v>4.4908081857188614E-2</v>
      </c>
      <c r="BC167" s="45">
        <v>3.9327636446979029E-2</v>
      </c>
      <c r="BD167" s="45">
        <v>5.2132677774673075E-4</v>
      </c>
      <c r="BE167" s="45">
        <v>2.4832597227383828E-2</v>
      </c>
      <c r="BF167" s="45">
        <v>9.1668248680183365E-3</v>
      </c>
      <c r="BG167" s="45">
        <v>4.3287655323986901E-2</v>
      </c>
      <c r="BH167" s="45">
        <v>0</v>
      </c>
      <c r="BI167" s="41">
        <v>0.3636226851851852</v>
      </c>
      <c r="BJ167">
        <v>23</v>
      </c>
      <c r="BK167">
        <v>33</v>
      </c>
      <c r="BL167" s="28">
        <v>0.9498717874563789</v>
      </c>
      <c r="BM167" s="29">
        <v>84.648926373537563</v>
      </c>
      <c r="BN167" s="30">
        <v>7155.9113204317091</v>
      </c>
      <c r="BO167" s="30">
        <v>7155.9113204317091</v>
      </c>
    </row>
    <row r="168" spans="1:67">
      <c r="A168" s="31">
        <v>39841</v>
      </c>
      <c r="B168" s="32">
        <v>2811</v>
      </c>
      <c r="C168" s="33">
        <v>0.36388888888888887</v>
      </c>
      <c r="D168" s="33">
        <v>0.37013888888888885</v>
      </c>
      <c r="E168" s="34">
        <v>0.65</v>
      </c>
      <c r="F168" s="32">
        <v>6</v>
      </c>
      <c r="G168" s="32">
        <v>74.099999999999994</v>
      </c>
      <c r="H168" s="32">
        <v>74.099999999999994</v>
      </c>
      <c r="I168" s="32">
        <v>599</v>
      </c>
      <c r="J168" s="32">
        <v>89</v>
      </c>
      <c r="K168" s="32">
        <v>4800</v>
      </c>
      <c r="L168" s="32">
        <v>74.099999999999994</v>
      </c>
      <c r="M168" s="32">
        <v>74.099999999999994</v>
      </c>
      <c r="N168" s="32">
        <v>593</v>
      </c>
      <c r="O168" s="32">
        <v>89</v>
      </c>
      <c r="P168" s="32">
        <v>5000</v>
      </c>
      <c r="Q168" s="35">
        <f t="shared" si="18"/>
        <v>74.099999999999994</v>
      </c>
      <c r="R168" s="35">
        <f t="shared" si="19"/>
        <v>4800</v>
      </c>
      <c r="S168" s="36">
        <v>2811</v>
      </c>
      <c r="T168" s="37">
        <v>0.65</v>
      </c>
      <c r="U168" s="38">
        <v>99</v>
      </c>
      <c r="V168" s="39" t="s">
        <v>59</v>
      </c>
      <c r="W168" s="40">
        <f t="shared" si="20"/>
        <v>0.36664351851851851</v>
      </c>
      <c r="X168" s="41">
        <v>0.36699074074074073</v>
      </c>
      <c r="Y168" s="42">
        <v>32365.366666666665</v>
      </c>
      <c r="Z168" s="43">
        <v>23.460000000000004</v>
      </c>
      <c r="AA168" s="43">
        <v>16.191000000000006</v>
      </c>
      <c r="AB168" s="43">
        <v>102.42260000000003</v>
      </c>
      <c r="AC168" s="43">
        <v>91.247099999999989</v>
      </c>
      <c r="AD168" s="43">
        <v>11.175500000000001</v>
      </c>
      <c r="AE168" s="43">
        <v>5.8123333333333331</v>
      </c>
      <c r="AF168" s="43">
        <v>15.594000000000003</v>
      </c>
      <c r="AG168" s="43">
        <v>1.5203333333333327E-2</v>
      </c>
      <c r="AH168" s="43">
        <v>1.4698066666666665</v>
      </c>
      <c r="AI168" s="43">
        <v>0.21579333333333336</v>
      </c>
      <c r="AJ168" s="43">
        <v>10.904550000000002</v>
      </c>
      <c r="AK168" s="43">
        <v>9.7147066666666646</v>
      </c>
      <c r="AL168" s="44">
        <v>99.943889999999996</v>
      </c>
      <c r="AM168" s="43">
        <v>2.3007866666666668</v>
      </c>
      <c r="AN168" s="43">
        <v>3.3574766666666664</v>
      </c>
      <c r="AO168" s="43">
        <v>10.512609999999997</v>
      </c>
      <c r="AP168" s="42">
        <v>3185.4666666666667</v>
      </c>
      <c r="AQ168" s="45">
        <v>250.27453661565025</v>
      </c>
      <c r="AR168" s="45">
        <v>0.35153849055894704</v>
      </c>
      <c r="AS168" s="45">
        <v>8.6516890916127312E-2</v>
      </c>
      <c r="AT168" s="45">
        <v>0.63705543524920705</v>
      </c>
      <c r="AU168" s="45">
        <v>0.68571151569767153</v>
      </c>
      <c r="AV168" s="45">
        <v>5.3705133640186982E-2</v>
      </c>
      <c r="AW168" s="45">
        <v>4.3524335906386255E-2</v>
      </c>
      <c r="AX168" s="45">
        <v>9.5144173721271375E-2</v>
      </c>
      <c r="AY168" s="45">
        <v>1.2726115785600305E-4</v>
      </c>
      <c r="AZ168" s="45">
        <v>2.953323006650169E-2</v>
      </c>
      <c r="BA168" s="45">
        <v>2.5738651109169252E-3</v>
      </c>
      <c r="BB168" s="45">
        <v>8.1359291481334861E-2</v>
      </c>
      <c r="BC168" s="45">
        <v>7.8275684044559229E-2</v>
      </c>
      <c r="BD168" s="45">
        <v>8.9224629350667661E-4</v>
      </c>
      <c r="BE168" s="45">
        <v>1.9072416141413858E-2</v>
      </c>
      <c r="BF168" s="45">
        <v>2.2429839781944013E-2</v>
      </c>
      <c r="BG168" s="45">
        <v>7.8429983490657662E-2</v>
      </c>
      <c r="BH168" s="45">
        <v>0.50741626340492507</v>
      </c>
      <c r="BI168" s="41">
        <v>0.36699074074074073</v>
      </c>
      <c r="BJ168">
        <v>23</v>
      </c>
      <c r="BK168">
        <v>33</v>
      </c>
      <c r="BL168" s="28">
        <v>0.9498717874563789</v>
      </c>
      <c r="BM168" s="29">
        <v>76.03012659732282</v>
      </c>
      <c r="BN168" s="30">
        <v>5284.3652827803389</v>
      </c>
      <c r="BO168" s="30">
        <v>5284.3652827803389</v>
      </c>
    </row>
    <row r="169" spans="1:67">
      <c r="A169" s="31">
        <v>39841</v>
      </c>
      <c r="B169" s="32">
        <v>2812</v>
      </c>
      <c r="C169" s="33">
        <v>0.37013888888888885</v>
      </c>
      <c r="D169" s="33">
        <v>0.375</v>
      </c>
      <c r="E169" s="34">
        <v>0.45</v>
      </c>
      <c r="F169" s="32">
        <v>6</v>
      </c>
      <c r="G169" s="32">
        <v>63.2</v>
      </c>
      <c r="H169" s="32">
        <v>63.5</v>
      </c>
      <c r="I169" s="32">
        <v>526</v>
      </c>
      <c r="J169" s="32">
        <v>83</v>
      </c>
      <c r="K169" s="32">
        <v>3400</v>
      </c>
      <c r="L169" s="32">
        <v>63.2</v>
      </c>
      <c r="M169" s="32">
        <v>63.1</v>
      </c>
      <c r="N169" s="32">
        <v>519</v>
      </c>
      <c r="O169" s="32">
        <v>83</v>
      </c>
      <c r="P169" s="32">
        <v>3500</v>
      </c>
      <c r="Q169" s="35">
        <f t="shared" si="18"/>
        <v>63.5</v>
      </c>
      <c r="R169" s="35">
        <f t="shared" si="19"/>
        <v>3400</v>
      </c>
      <c r="S169" s="36">
        <v>2812</v>
      </c>
      <c r="T169" s="37">
        <v>0.45</v>
      </c>
      <c r="U169" s="38">
        <v>99</v>
      </c>
      <c r="V169" s="39" t="s">
        <v>59</v>
      </c>
      <c r="W169" s="40">
        <f t="shared" si="20"/>
        <v>0.37354166666666666</v>
      </c>
      <c r="X169" s="41">
        <v>0.37388888888888888</v>
      </c>
      <c r="Y169" s="42">
        <v>28966.133333333335</v>
      </c>
      <c r="Z169" s="43">
        <v>41.590333333333334</v>
      </c>
      <c r="AA169" s="43">
        <v>16.671666666666667</v>
      </c>
      <c r="AB169" s="43">
        <v>70.32829999999997</v>
      </c>
      <c r="AC169" s="43">
        <v>60.682649999999995</v>
      </c>
      <c r="AD169" s="43">
        <v>9.6456499999999981</v>
      </c>
      <c r="AE169" s="43">
        <v>4.440666666666667</v>
      </c>
      <c r="AF169" s="43">
        <v>13.60266666666667</v>
      </c>
      <c r="AG169" s="43">
        <v>1.3606666666666666E-2</v>
      </c>
      <c r="AH169" s="43">
        <v>2.9126899999999991</v>
      </c>
      <c r="AI169" s="43">
        <v>0.18373666666666663</v>
      </c>
      <c r="AJ169" s="43">
        <v>8.3441600000000005</v>
      </c>
      <c r="AK169" s="43">
        <v>7.1997466666666678</v>
      </c>
      <c r="AL169" s="44">
        <v>99.913200000000003</v>
      </c>
      <c r="AM169" s="43">
        <v>2.2364966666666661</v>
      </c>
      <c r="AN169" s="43">
        <v>3.0534833333333329</v>
      </c>
      <c r="AO169" s="43">
        <v>8.0442400000000003</v>
      </c>
      <c r="AP169" s="42">
        <v>3187.0333333333333</v>
      </c>
      <c r="AQ169" s="45">
        <v>210.23069977159454</v>
      </c>
      <c r="AR169" s="45">
        <v>0.34104791182549199</v>
      </c>
      <c r="AS169" s="45">
        <v>0.11166709555587591</v>
      </c>
      <c r="AT169" s="45">
        <v>0.17465545392631479</v>
      </c>
      <c r="AU169" s="45">
        <v>8.286769159536593E-2</v>
      </c>
      <c r="AV169" s="45">
        <v>0.10110741556768886</v>
      </c>
      <c r="AW169" s="45">
        <v>6.8829290744329849E-2</v>
      </c>
      <c r="AX169" s="45">
        <v>0.13377627575137055</v>
      </c>
      <c r="AY169" s="45">
        <v>9.4443317550184936E-5</v>
      </c>
      <c r="AZ169" s="45">
        <v>3.1460740175873032E-2</v>
      </c>
      <c r="BA169" s="45">
        <v>3.238292795576872E-3</v>
      </c>
      <c r="BB169" s="45">
        <v>6.189621235138925E-2</v>
      </c>
      <c r="BC169" s="45">
        <v>5.2126561720313096E-2</v>
      </c>
      <c r="BD169" s="45">
        <v>9.6632970742442734E-4</v>
      </c>
      <c r="BE169" s="45">
        <v>2.6905114029112349E-2</v>
      </c>
      <c r="BF169" s="45">
        <v>1.8968759858638971E-2</v>
      </c>
      <c r="BG169" s="45">
        <v>5.9667362996001123E-2</v>
      </c>
      <c r="BH169" s="45">
        <v>0.31984191497474596</v>
      </c>
      <c r="BI169" s="41">
        <v>0.37388888888888888</v>
      </c>
      <c r="BJ169">
        <v>23</v>
      </c>
      <c r="BK169">
        <v>33</v>
      </c>
      <c r="BL169" s="28">
        <v>0.9498717874563789</v>
      </c>
      <c r="BM169" s="29">
        <v>65.154022117813767</v>
      </c>
      <c r="BN169" s="30">
        <v>3743.0920753027403</v>
      </c>
      <c r="BO169" s="30">
        <v>3743.0920753027403</v>
      </c>
    </row>
    <row r="170" spans="1:67">
      <c r="A170" s="31">
        <v>39841</v>
      </c>
      <c r="B170" s="32">
        <v>2813</v>
      </c>
      <c r="C170" s="33">
        <v>0.3756944444444445</v>
      </c>
      <c r="D170" s="33">
        <v>0.37986111111111115</v>
      </c>
      <c r="E170" s="34">
        <v>0.3</v>
      </c>
      <c r="F170" s="32">
        <v>6</v>
      </c>
      <c r="G170" s="32">
        <v>52.5</v>
      </c>
      <c r="H170" s="32">
        <v>52.5</v>
      </c>
      <c r="I170" s="32">
        <v>469</v>
      </c>
      <c r="J170" s="32">
        <v>81</v>
      </c>
      <c r="K170" s="32">
        <v>2200</v>
      </c>
      <c r="L170" s="32">
        <v>52.5</v>
      </c>
      <c r="M170" s="32">
        <v>52.5</v>
      </c>
      <c r="N170" s="32">
        <v>463</v>
      </c>
      <c r="O170" s="32">
        <v>81</v>
      </c>
      <c r="P170" s="32">
        <v>2500</v>
      </c>
      <c r="Q170" s="35">
        <f t="shared" si="18"/>
        <v>52.5</v>
      </c>
      <c r="R170" s="35">
        <f t="shared" si="19"/>
        <v>2200</v>
      </c>
      <c r="S170" s="36">
        <v>2813</v>
      </c>
      <c r="T170" s="37">
        <v>0.3</v>
      </c>
      <c r="U170" s="38">
        <v>99</v>
      </c>
      <c r="V170" s="39" t="s">
        <v>59</v>
      </c>
      <c r="W170" s="40">
        <f t="shared" si="20"/>
        <v>0.37836805555555558</v>
      </c>
      <c r="X170" s="41">
        <v>0.3787152777777778</v>
      </c>
      <c r="Y170" s="42">
        <v>26448</v>
      </c>
      <c r="Z170" s="43">
        <v>116.37433333333334</v>
      </c>
      <c r="AA170" s="43">
        <v>16.942333333333334</v>
      </c>
      <c r="AB170" s="43">
        <v>48.505100000000006</v>
      </c>
      <c r="AC170" s="43">
        <v>37.088449999999987</v>
      </c>
      <c r="AD170" s="43">
        <v>11.416650000000001</v>
      </c>
      <c r="AE170" s="43">
        <v>6.9846666666666684</v>
      </c>
      <c r="AF170" s="43">
        <v>12.261000000000001</v>
      </c>
      <c r="AG170" s="43">
        <v>1.2486666666666672E-2</v>
      </c>
      <c r="AH170" s="43">
        <v>8.9074200000000019</v>
      </c>
      <c r="AI170" s="43">
        <v>0.31507333333333332</v>
      </c>
      <c r="AJ170" s="43">
        <v>6.2759800000000006</v>
      </c>
      <c r="AK170" s="43">
        <v>4.7989700000000006</v>
      </c>
      <c r="AL170" s="44">
        <v>99.759233333333341</v>
      </c>
      <c r="AM170" s="43">
        <v>2.1983566666666667</v>
      </c>
      <c r="AN170" s="43">
        <v>2.8322233333333333</v>
      </c>
      <c r="AO170" s="43">
        <v>6.0504033333333336</v>
      </c>
      <c r="AP170" s="42">
        <v>3180.4</v>
      </c>
      <c r="AQ170" s="45">
        <v>257.17349571165323</v>
      </c>
      <c r="AR170" s="45">
        <v>1.679325980007065</v>
      </c>
      <c r="AS170" s="45">
        <v>5.568899682896148E-2</v>
      </c>
      <c r="AT170" s="45">
        <v>7.5903795734446444E-2</v>
      </c>
      <c r="AU170" s="45">
        <v>0.32103322822010477</v>
      </c>
      <c r="AV170" s="45">
        <v>0.25681403945669445</v>
      </c>
      <c r="AW170" s="45">
        <v>0.3075569286616599</v>
      </c>
      <c r="AX170" s="45">
        <v>0.12949104615544452</v>
      </c>
      <c r="AY170" s="45">
        <v>1.1957780134587126E-4</v>
      </c>
      <c r="AZ170" s="45">
        <v>0.10903844434322704</v>
      </c>
      <c r="BA170" s="45">
        <v>1.2953948494925992E-2</v>
      </c>
      <c r="BB170" s="45">
        <v>6.6831994196461422E-2</v>
      </c>
      <c r="BC170" s="45">
        <v>7.7710426895399032E-2</v>
      </c>
      <c r="BD170" s="45">
        <v>3.53566394616762E-3</v>
      </c>
      <c r="BE170" s="45">
        <v>3.4099435563468283E-2</v>
      </c>
      <c r="BF170" s="45">
        <v>2.3394409637750028E-2</v>
      </c>
      <c r="BG170" s="45">
        <v>6.4441186676145915E-2</v>
      </c>
      <c r="BH170" s="45">
        <v>0.56324184797504606</v>
      </c>
      <c r="BI170" s="41">
        <v>0.3787152777777778</v>
      </c>
      <c r="BJ170">
        <v>23</v>
      </c>
      <c r="BK170">
        <v>34</v>
      </c>
      <c r="BL170" s="28">
        <v>0.95179979563113359</v>
      </c>
      <c r="BM170" s="29">
        <v>53.812912738956278</v>
      </c>
      <c r="BN170" s="30">
        <v>2419.5464546434459</v>
      </c>
      <c r="BO170" s="30">
        <v>2419.5464546434459</v>
      </c>
    </row>
    <row r="171" spans="1:67">
      <c r="A171" s="31">
        <v>39841</v>
      </c>
      <c r="B171" s="32">
        <v>2814</v>
      </c>
      <c r="C171" s="33">
        <v>0.38194444444444442</v>
      </c>
      <c r="D171" s="33">
        <v>0.38680555555555557</v>
      </c>
      <c r="E171" s="34">
        <v>7.0000000000000007E-2</v>
      </c>
      <c r="F171" s="32">
        <v>6</v>
      </c>
      <c r="G171" s="32">
        <v>25</v>
      </c>
      <c r="H171" s="32">
        <v>24.8</v>
      </c>
      <c r="I171" s="32">
        <v>395</v>
      </c>
      <c r="J171" s="32">
        <v>62</v>
      </c>
      <c r="K171" s="32">
        <v>900</v>
      </c>
      <c r="L171" s="32">
        <v>25</v>
      </c>
      <c r="M171" s="32">
        <v>25.2</v>
      </c>
      <c r="N171" s="32">
        <v>416</v>
      </c>
      <c r="O171" s="32">
        <v>62</v>
      </c>
      <c r="P171" s="32">
        <v>1000</v>
      </c>
      <c r="Q171" s="35">
        <f t="shared" si="18"/>
        <v>24.8</v>
      </c>
      <c r="R171" s="35">
        <f t="shared" si="19"/>
        <v>900</v>
      </c>
      <c r="S171" s="36">
        <v>2814</v>
      </c>
      <c r="T171" s="37">
        <v>7.0000000000000007E-2</v>
      </c>
      <c r="U171" s="38">
        <v>99</v>
      </c>
      <c r="V171" s="39" t="s">
        <v>59</v>
      </c>
      <c r="W171" s="40">
        <f t="shared" si="20"/>
        <v>0.38540509259259259</v>
      </c>
      <c r="X171" s="41">
        <v>0.38575231481481481</v>
      </c>
      <c r="Y171" s="42">
        <v>23976.266666666666</v>
      </c>
      <c r="Z171" s="43">
        <v>680.63133333333349</v>
      </c>
      <c r="AA171" s="43">
        <v>17.24366666666667</v>
      </c>
      <c r="AB171" s="43">
        <v>18.560500000000005</v>
      </c>
      <c r="AC171" s="43">
        <v>2.8777000000000004</v>
      </c>
      <c r="AD171" s="43">
        <v>15.682800000000004</v>
      </c>
      <c r="AE171" s="43">
        <v>125.136</v>
      </c>
      <c r="AF171" s="43">
        <v>10.736333333333334</v>
      </c>
      <c r="AG171" s="43">
        <v>1.1656666666666661E-2</v>
      </c>
      <c r="AH171" s="43">
        <v>55.899293333333326</v>
      </c>
      <c r="AI171" s="43">
        <v>6.0461166666666664</v>
      </c>
      <c r="AJ171" s="43">
        <v>2.5716966666666665</v>
      </c>
      <c r="AK171" s="43">
        <v>0.39872666666666667</v>
      </c>
      <c r="AL171" s="44">
        <v>98.082210000000018</v>
      </c>
      <c r="AM171" s="43">
        <v>2.0608266666666668</v>
      </c>
      <c r="AN171" s="43">
        <v>2.6468733333333332</v>
      </c>
      <c r="AO171" s="43">
        <v>2.4792799999999997</v>
      </c>
      <c r="AP171" s="42">
        <v>3093.8333333333335</v>
      </c>
      <c r="AQ171" s="45">
        <v>115.34653435818677</v>
      </c>
      <c r="AR171" s="45">
        <v>3.1749045419092687</v>
      </c>
      <c r="AS171" s="45">
        <v>6.5888271853312932E-2</v>
      </c>
      <c r="AT171" s="45">
        <v>2.4248711305965197E-2</v>
      </c>
      <c r="AU171" s="45">
        <v>5.9520584674522578E-2</v>
      </c>
      <c r="AV171" s="45">
        <v>3.7362991093437194E-2</v>
      </c>
      <c r="AW171" s="45">
        <v>2.0947777431279802</v>
      </c>
      <c r="AX171" s="45">
        <v>0.15298148036055825</v>
      </c>
      <c r="AY171" s="45">
        <v>7.2793204179460888E-5</v>
      </c>
      <c r="AZ171" s="45">
        <v>0.35732037390881605</v>
      </c>
      <c r="BA171" s="45">
        <v>0.10335952346999028</v>
      </c>
      <c r="BB171" s="45">
        <v>1.2344633996427276E-2</v>
      </c>
      <c r="BC171" s="45">
        <v>8.2082352815195068E-3</v>
      </c>
      <c r="BD171" s="45">
        <v>1.3334072249639615E-2</v>
      </c>
      <c r="BE171" s="45">
        <v>3.1515753404348069E-2</v>
      </c>
      <c r="BF171" s="45">
        <v>1.051458538160811E-2</v>
      </c>
      <c r="BG171" s="45">
        <v>1.1905878003510855E-2</v>
      </c>
      <c r="BH171" s="45">
        <v>0.53066863050523227</v>
      </c>
      <c r="BI171" s="41">
        <v>0.38575231481481481</v>
      </c>
      <c r="BJ171">
        <v>23</v>
      </c>
      <c r="BK171">
        <v>36</v>
      </c>
      <c r="BL171" s="28">
        <v>0.95565581198064287</v>
      </c>
      <c r="BM171" s="29">
        <v>25.368858619041198</v>
      </c>
      <c r="BN171" s="30">
        <v>987.81551801264538</v>
      </c>
      <c r="BO171" s="30">
        <v>987.81551801264538</v>
      </c>
    </row>
    <row r="172" spans="1:67">
      <c r="A172" s="31">
        <v>39841</v>
      </c>
      <c r="B172" s="32">
        <v>2815</v>
      </c>
      <c r="C172" s="33">
        <v>0.38680555555555557</v>
      </c>
      <c r="D172" s="33">
        <v>0.39305555555555555</v>
      </c>
      <c r="E172" s="34">
        <v>0.04</v>
      </c>
      <c r="F172" s="32">
        <v>15</v>
      </c>
      <c r="G172" s="32">
        <v>21</v>
      </c>
      <c r="H172" s="32">
        <v>21</v>
      </c>
      <c r="I172" s="32">
        <v>417</v>
      </c>
      <c r="J172" s="32">
        <v>58</v>
      </c>
      <c r="K172" s="32">
        <v>900</v>
      </c>
      <c r="L172" s="32">
        <v>21</v>
      </c>
      <c r="M172" s="32">
        <v>21</v>
      </c>
      <c r="N172" s="32">
        <v>447</v>
      </c>
      <c r="O172" s="32">
        <v>58</v>
      </c>
      <c r="P172" s="32">
        <v>1000</v>
      </c>
      <c r="Q172" s="35">
        <f t="shared" si="18"/>
        <v>21</v>
      </c>
      <c r="R172" s="35">
        <f t="shared" si="19"/>
        <v>900</v>
      </c>
      <c r="S172" s="36">
        <v>2815</v>
      </c>
      <c r="T172" s="37">
        <v>0.04</v>
      </c>
      <c r="U172" s="38">
        <v>99</v>
      </c>
      <c r="V172" s="39" t="s">
        <v>59</v>
      </c>
      <c r="W172" s="40">
        <f t="shared" si="20"/>
        <v>0.39001157407407405</v>
      </c>
      <c r="X172" s="41">
        <v>0.39035879629629627</v>
      </c>
      <c r="Y172" s="42">
        <v>24621.333333333332</v>
      </c>
      <c r="Z172" s="43">
        <v>1044.69066</v>
      </c>
      <c r="AA172" s="43">
        <v>17.097000000000001</v>
      </c>
      <c r="AB172" s="43">
        <v>15.58235</v>
      </c>
      <c r="AC172" s="43">
        <v>2.0485500000000001</v>
      </c>
      <c r="AD172" s="43">
        <v>13.533800000000001</v>
      </c>
      <c r="AE172" s="43">
        <v>265.7233333333333</v>
      </c>
      <c r="AF172" s="43">
        <v>11.56733333333333</v>
      </c>
      <c r="AG172" s="43">
        <v>1.2203333333333328E-2</v>
      </c>
      <c r="AH172" s="43">
        <v>81.934789999999992</v>
      </c>
      <c r="AI172" s="43">
        <v>12.270063333333335</v>
      </c>
      <c r="AJ172" s="43">
        <v>2.0634633333333334</v>
      </c>
      <c r="AK172" s="43">
        <v>0.27128000000000008</v>
      </c>
      <c r="AL172" s="44">
        <v>96.848189999999974</v>
      </c>
      <c r="AM172" s="43">
        <v>2.1216500000000003</v>
      </c>
      <c r="AN172" s="43">
        <v>2.7242233333333328</v>
      </c>
      <c r="AO172" s="43">
        <v>1.9892999999999998</v>
      </c>
      <c r="AP172" s="42">
        <v>3033.9</v>
      </c>
      <c r="AQ172" s="45">
        <v>132.85546549798968</v>
      </c>
      <c r="AR172" s="45">
        <v>4.8414750352045122</v>
      </c>
      <c r="AS172" s="45">
        <v>6.8689707104259701E-2</v>
      </c>
      <c r="AT172" s="45">
        <v>3.233183282452614E-2</v>
      </c>
      <c r="AU172" s="45">
        <v>3.692801711811592E-2</v>
      </c>
      <c r="AV172" s="45">
        <v>6.4487047616903881E-2</v>
      </c>
      <c r="AW172" s="45">
        <v>2.9190259751645136</v>
      </c>
      <c r="AX172" s="45">
        <v>8.085463044481643E-2</v>
      </c>
      <c r="AY172" s="45">
        <v>6.149478998583775E-5</v>
      </c>
      <c r="AZ172" s="45">
        <v>0.51617334855732444</v>
      </c>
      <c r="BA172" s="45">
        <v>0.11786662972300198</v>
      </c>
      <c r="BB172" s="45">
        <v>1.1237237460654028E-2</v>
      </c>
      <c r="BC172" s="45">
        <v>5.1126212994631352E-3</v>
      </c>
      <c r="BD172" s="45">
        <v>1.491653445006659E-2</v>
      </c>
      <c r="BE172" s="45">
        <v>1.8094955479168846E-2</v>
      </c>
      <c r="BF172" s="45">
        <v>1.2013575175847823E-2</v>
      </c>
      <c r="BG172" s="45">
        <v>1.0822581755850538E-2</v>
      </c>
      <c r="BH172" s="45">
        <v>0.6074253182419872</v>
      </c>
      <c r="BI172" s="41">
        <v>0.39035879629629627</v>
      </c>
      <c r="BJ172">
        <v>23</v>
      </c>
      <c r="BK172">
        <v>36</v>
      </c>
      <c r="BL172" s="28">
        <v>0.95565581198064287</v>
      </c>
      <c r="BM172" s="29">
        <v>21.48169479838166</v>
      </c>
      <c r="BN172" s="30">
        <v>987.81551801264538</v>
      </c>
      <c r="BO172" s="30">
        <v>987.81551801264538</v>
      </c>
    </row>
    <row r="173" spans="1:67">
      <c r="A173" s="31">
        <v>39841</v>
      </c>
      <c r="B173" s="32">
        <v>2816</v>
      </c>
      <c r="C173" s="33">
        <v>0.53622685185185182</v>
      </c>
      <c r="D173" s="33">
        <v>0.54513888888888895</v>
      </c>
      <c r="E173" s="34">
        <v>0.04</v>
      </c>
      <c r="F173" s="32">
        <v>12</v>
      </c>
      <c r="G173" s="32">
        <v>21</v>
      </c>
      <c r="H173" s="32">
        <v>21.5</v>
      </c>
      <c r="I173" s="32">
        <v>442</v>
      </c>
      <c r="J173" s="32">
        <v>58</v>
      </c>
      <c r="K173" s="32">
        <v>900</v>
      </c>
      <c r="L173" s="32">
        <v>21</v>
      </c>
      <c r="M173" s="32">
        <v>20.5</v>
      </c>
      <c r="N173" s="32">
        <v>477</v>
      </c>
      <c r="O173" s="32">
        <v>58</v>
      </c>
      <c r="P173" s="32">
        <v>1000</v>
      </c>
      <c r="Q173" s="35">
        <f t="shared" si="18"/>
        <v>21.5</v>
      </c>
      <c r="R173" s="35">
        <f t="shared" si="19"/>
        <v>900</v>
      </c>
      <c r="S173" s="36">
        <v>2816</v>
      </c>
      <c r="T173" s="37">
        <v>0.04</v>
      </c>
      <c r="U173" s="38">
        <v>99</v>
      </c>
      <c r="V173" s="39" t="s">
        <v>59</v>
      </c>
      <c r="W173" s="40">
        <f t="shared" si="20"/>
        <v>0.5416319444444444</v>
      </c>
      <c r="X173" s="41">
        <v>0.54197916666666668</v>
      </c>
      <c r="Y173" s="42">
        <v>25302.566666666666</v>
      </c>
      <c r="Z173" s="43">
        <v>993.59299999999996</v>
      </c>
      <c r="AA173" s="43">
        <v>17.136000000000003</v>
      </c>
      <c r="AB173" s="43">
        <v>18.128950000000007</v>
      </c>
      <c r="AC173" s="43">
        <v>2.6095999999999999</v>
      </c>
      <c r="AD173" s="43">
        <v>15.519350000000003</v>
      </c>
      <c r="AE173" s="43">
        <v>174.45699999999999</v>
      </c>
      <c r="AF173" s="43">
        <v>11.614000000000003</v>
      </c>
      <c r="AG173" s="43">
        <v>1.2446666666666668E-2</v>
      </c>
      <c r="AH173" s="43">
        <v>76.33256333333334</v>
      </c>
      <c r="AI173" s="43">
        <v>7.8962533333333322</v>
      </c>
      <c r="AJ173" s="43">
        <v>2.3531600000000004</v>
      </c>
      <c r="AK173" s="43">
        <v>0.33870666666666666</v>
      </c>
      <c r="AL173" s="44">
        <v>97.417176666666691</v>
      </c>
      <c r="AM173" s="43">
        <v>2.0880099999999997</v>
      </c>
      <c r="AN173" s="43">
        <v>2.7907166666666665</v>
      </c>
      <c r="AO173" s="43">
        <v>2.268583333333333</v>
      </c>
      <c r="AP173" s="42">
        <v>3053.9333333333334</v>
      </c>
      <c r="AQ173" s="45">
        <v>223.90202342071998</v>
      </c>
      <c r="AR173" s="45">
        <v>4.4467106402052465</v>
      </c>
      <c r="AS173" s="45">
        <v>1.7733661737517441E-2</v>
      </c>
      <c r="AT173" s="45">
        <v>3.9062582413706068E-2</v>
      </c>
      <c r="AU173" s="45">
        <v>6.6735246335410031E-2</v>
      </c>
      <c r="AV173" s="45">
        <v>3.5897879583907034E-2</v>
      </c>
      <c r="AW173" s="45">
        <v>2.5190750218118101</v>
      </c>
      <c r="AX173" s="45">
        <v>0.15977570485533119</v>
      </c>
      <c r="AY173" s="45">
        <v>1.1058881072455419E-4</v>
      </c>
      <c r="AZ173" s="45">
        <v>0.69486170168777239</v>
      </c>
      <c r="BA173" s="45">
        <v>0.11605442460880323</v>
      </c>
      <c r="BB173" s="45">
        <v>1.9032523887210565E-2</v>
      </c>
      <c r="BC173" s="45">
        <v>8.1824847981077468E-3</v>
      </c>
      <c r="BD173" s="45">
        <v>2.3321599923429599E-2</v>
      </c>
      <c r="BE173" s="45">
        <v>2.6622473653818778E-2</v>
      </c>
      <c r="BF173" s="45">
        <v>2.0295032232872511E-2</v>
      </c>
      <c r="BG173" s="45">
        <v>1.835181252597427E-2</v>
      </c>
      <c r="BH173" s="45">
        <v>1.0806553992619587</v>
      </c>
      <c r="BI173" s="41">
        <v>0.54197916666666668</v>
      </c>
      <c r="BJ173">
        <v>19</v>
      </c>
      <c r="BK173">
        <v>52</v>
      </c>
      <c r="BL173" s="28">
        <v>0.98650394277671749</v>
      </c>
      <c r="BM173" s="29">
        <v>21.646567861211427</v>
      </c>
      <c r="BN173" s="30">
        <v>972.24828201867854</v>
      </c>
      <c r="BO173" s="30">
        <v>972.24828201867854</v>
      </c>
    </row>
    <row r="174" spans="1:67">
      <c r="A174" s="31">
        <v>39841</v>
      </c>
      <c r="B174" s="32">
        <v>2817</v>
      </c>
      <c r="C174" s="33">
        <v>0.54623842592592597</v>
      </c>
      <c r="D174" s="33">
        <v>0.55486111111111114</v>
      </c>
      <c r="E174" s="34">
        <v>7.0000000000000007E-2</v>
      </c>
      <c r="F174" s="32">
        <v>12</v>
      </c>
      <c r="G174" s="32">
        <v>25</v>
      </c>
      <c r="H174" s="32">
        <v>24.9</v>
      </c>
      <c r="I174" s="32">
        <v>430</v>
      </c>
      <c r="J174" s="32">
        <v>64</v>
      </c>
      <c r="K174" s="32">
        <v>1000</v>
      </c>
      <c r="L174" s="32">
        <v>25</v>
      </c>
      <c r="M174" s="32">
        <v>25</v>
      </c>
      <c r="N174" s="32">
        <v>450</v>
      </c>
      <c r="O174" s="32">
        <v>64</v>
      </c>
      <c r="P174" s="32">
        <v>1100</v>
      </c>
      <c r="Q174" s="35">
        <f t="shared" si="18"/>
        <v>24.9</v>
      </c>
      <c r="R174" s="35">
        <f t="shared" si="19"/>
        <v>1000</v>
      </c>
      <c r="S174" s="36">
        <v>2817</v>
      </c>
      <c r="T174" s="37">
        <v>7.0000000000000007E-2</v>
      </c>
      <c r="U174" s="38">
        <v>99</v>
      </c>
      <c r="V174" s="39" t="s">
        <v>59</v>
      </c>
      <c r="W174" s="40">
        <f t="shared" si="20"/>
        <v>0.55292824074074065</v>
      </c>
      <c r="X174" s="41">
        <v>0.55327546296296293</v>
      </c>
      <c r="Y174" s="42">
        <v>24880.1</v>
      </c>
      <c r="Z174" s="43">
        <v>655.65266666666651</v>
      </c>
      <c r="AA174" s="43">
        <v>17.218333333333337</v>
      </c>
      <c r="AB174" s="43">
        <v>21.62895</v>
      </c>
      <c r="AC174" s="43">
        <v>3.4982500000000001</v>
      </c>
      <c r="AD174" s="43">
        <v>18.130699999999994</v>
      </c>
      <c r="AE174" s="43">
        <v>86.617000000000004</v>
      </c>
      <c r="AF174" s="43">
        <v>10.926666666666668</v>
      </c>
      <c r="AG174" s="43">
        <v>1.2033333333333335E-2</v>
      </c>
      <c r="AH174" s="43">
        <v>52.061719999999994</v>
      </c>
      <c r="AI174" s="43">
        <v>4.0496866666666671</v>
      </c>
      <c r="AJ174" s="43">
        <v>2.8999666666666664</v>
      </c>
      <c r="AK174" s="43">
        <v>0.46903666666666666</v>
      </c>
      <c r="AL174" s="44">
        <v>98.372016666666653</v>
      </c>
      <c r="AM174" s="43">
        <v>2.0295866666666664</v>
      </c>
      <c r="AN174" s="43">
        <v>2.730703333333333</v>
      </c>
      <c r="AO174" s="43">
        <v>2.7957266666666669</v>
      </c>
      <c r="AP174" s="42">
        <v>3104</v>
      </c>
      <c r="AQ174" s="45">
        <v>123.39321783194917</v>
      </c>
      <c r="AR174" s="45">
        <v>3.3740367037742045</v>
      </c>
      <c r="AS174" s="45">
        <v>1.7632910713488891E-2</v>
      </c>
      <c r="AT174" s="45">
        <v>2.9097147033982963E-2</v>
      </c>
      <c r="AU174" s="45">
        <v>5.4110638574097016E-2</v>
      </c>
      <c r="AV174" s="45">
        <v>7.16367272399792E-2</v>
      </c>
      <c r="AW174" s="45">
        <v>0.97620358956161346</v>
      </c>
      <c r="AX174" s="45">
        <v>0.11815633516731122</v>
      </c>
      <c r="AY174" s="45">
        <v>7.5809804357890195E-5</v>
      </c>
      <c r="AZ174" s="45">
        <v>0.33023573440392578</v>
      </c>
      <c r="BA174" s="45">
        <v>4.6562547724267773E-2</v>
      </c>
      <c r="BB174" s="45">
        <v>1.4450183946647681E-2</v>
      </c>
      <c r="BC174" s="45">
        <v>7.8509601140652665E-3</v>
      </c>
      <c r="BD174" s="45">
        <v>8.8765123367432371E-3</v>
      </c>
      <c r="BE174" s="45">
        <v>2.5395312265405822E-2</v>
      </c>
      <c r="BF174" s="45">
        <v>1.125768651842492E-2</v>
      </c>
      <c r="BG174" s="45">
        <v>1.3924697318157347E-2</v>
      </c>
      <c r="BH174" s="45">
        <v>0.37139067635410372</v>
      </c>
      <c r="BI174" s="41">
        <v>0.55327546296296293</v>
      </c>
      <c r="BJ174">
        <v>19</v>
      </c>
      <c r="BK174">
        <v>54</v>
      </c>
      <c r="BL174" s="28">
        <v>0.99035995912622687</v>
      </c>
      <c r="BM174" s="29">
        <v>25.020893276545099</v>
      </c>
      <c r="BN174" s="30">
        <v>1078.1707635927874</v>
      </c>
      <c r="BO174" s="30">
        <v>1078.1707635927874</v>
      </c>
    </row>
    <row r="175" spans="1:67">
      <c r="A175" s="31">
        <v>39841</v>
      </c>
      <c r="B175" s="32">
        <v>2819</v>
      </c>
      <c r="C175" s="33">
        <v>0.55796296296296299</v>
      </c>
      <c r="D175" s="33">
        <v>0.5708333333333333</v>
      </c>
      <c r="E175" s="34">
        <v>0.3</v>
      </c>
      <c r="F175" s="32">
        <v>12</v>
      </c>
      <c r="G175" s="32">
        <v>52.5</v>
      </c>
      <c r="H175" s="32">
        <v>52.5</v>
      </c>
      <c r="I175" s="32">
        <v>503</v>
      </c>
      <c r="J175" s="32">
        <v>82</v>
      </c>
      <c r="K175" s="32">
        <v>2400</v>
      </c>
      <c r="L175" s="32">
        <v>52.5</v>
      </c>
      <c r="M175" s="32">
        <v>52.5</v>
      </c>
      <c r="N175" s="32">
        <v>496</v>
      </c>
      <c r="O175" s="32">
        <v>82</v>
      </c>
      <c r="P175" s="32">
        <v>2500</v>
      </c>
      <c r="Q175" s="35">
        <f t="shared" si="18"/>
        <v>52.5</v>
      </c>
      <c r="R175" s="35">
        <f t="shared" si="19"/>
        <v>2400</v>
      </c>
      <c r="S175" s="36">
        <v>2819</v>
      </c>
      <c r="T175" s="37">
        <v>0.3</v>
      </c>
      <c r="U175" s="38">
        <v>99</v>
      </c>
      <c r="V175" s="39" t="s">
        <v>59</v>
      </c>
      <c r="W175" s="40">
        <f t="shared" si="20"/>
        <v>0.56414351851851852</v>
      </c>
      <c r="X175" s="41">
        <v>0.56449074074074079</v>
      </c>
      <c r="Y175" s="42">
        <v>27276.133333333335</v>
      </c>
      <c r="Z175" s="43">
        <v>107.01933333333334</v>
      </c>
      <c r="AA175" s="43">
        <v>16.954666666666661</v>
      </c>
      <c r="AB175" s="43">
        <v>52.652950000000004</v>
      </c>
      <c r="AC175" s="43">
        <v>40.837650000000004</v>
      </c>
      <c r="AD175" s="43">
        <v>11.815300000000002</v>
      </c>
      <c r="AE175" s="43">
        <v>7.0646666666666684</v>
      </c>
      <c r="AF175" s="43">
        <v>10.142999999999997</v>
      </c>
      <c r="AG175" s="43">
        <v>1.287666666666667E-2</v>
      </c>
      <c r="AH175" s="43">
        <v>7.9435033333333349</v>
      </c>
      <c r="AI175" s="43">
        <v>0.30932666666666658</v>
      </c>
      <c r="AJ175" s="43">
        <v>6.6111033333333333</v>
      </c>
      <c r="AK175" s="43">
        <v>5.127576666666668</v>
      </c>
      <c r="AL175" s="44">
        <v>99.78246</v>
      </c>
      <c r="AM175" s="43">
        <v>1.7647933333333334</v>
      </c>
      <c r="AN175" s="43">
        <v>2.9063766666666671</v>
      </c>
      <c r="AO175" s="43">
        <v>6.3734700000000011</v>
      </c>
      <c r="AP175" s="42">
        <v>3181</v>
      </c>
      <c r="AQ175" s="45">
        <v>120.80326934762573</v>
      </c>
      <c r="AR175" s="45">
        <v>0.56780237779554832</v>
      </c>
      <c r="AS175" s="45">
        <v>1.1665845619713219E-2</v>
      </c>
      <c r="AT175" s="45">
        <v>8.6219282386089585E-2</v>
      </c>
      <c r="AU175" s="45">
        <v>8.0917918181072274E-2</v>
      </c>
      <c r="AV175" s="45">
        <v>1.5086303447967148E-2</v>
      </c>
      <c r="AW175" s="45">
        <v>5.488127206059009E-2</v>
      </c>
      <c r="AX175" s="45">
        <v>0.13188683759608352</v>
      </c>
      <c r="AY175" s="45">
        <v>6.7891055392436099E-5</v>
      </c>
      <c r="AZ175" s="45">
        <v>4.705943771615774E-2</v>
      </c>
      <c r="BA175" s="45">
        <v>2.5926864423809039E-3</v>
      </c>
      <c r="BB175" s="45">
        <v>3.2838460245029281E-2</v>
      </c>
      <c r="BC175" s="45">
        <v>2.6041487898236983E-2</v>
      </c>
      <c r="BD175" s="45">
        <v>1.1828078807471891E-3</v>
      </c>
      <c r="BE175" s="45">
        <v>2.4462045665906988E-2</v>
      </c>
      <c r="BF175" s="45">
        <v>1.0945277152910438E-2</v>
      </c>
      <c r="BG175" s="45">
        <v>3.1646246713227917E-2</v>
      </c>
      <c r="BH175" s="45">
        <v>0</v>
      </c>
      <c r="BI175" s="41">
        <v>0.56449074074074079</v>
      </c>
      <c r="BJ175">
        <v>19</v>
      </c>
      <c r="BK175">
        <v>55</v>
      </c>
      <c r="BL175" s="28">
        <v>0.99228796730098157</v>
      </c>
      <c r="BM175" s="29">
        <v>52.703619357536631</v>
      </c>
      <c r="BN175" s="30">
        <v>2585.0947569607174</v>
      </c>
      <c r="BO175" s="30">
        <v>2585.0947569607174</v>
      </c>
    </row>
    <row r="176" spans="1:67">
      <c r="A176" s="31">
        <v>39841</v>
      </c>
      <c r="B176" s="32">
        <v>2820</v>
      </c>
      <c r="C176" s="33">
        <v>0.5722800925925926</v>
      </c>
      <c r="D176" s="33">
        <v>0.58125000000000004</v>
      </c>
      <c r="E176" s="34">
        <v>0.45</v>
      </c>
      <c r="F176" s="32">
        <v>12</v>
      </c>
      <c r="G176" s="32">
        <v>63.2</v>
      </c>
      <c r="H176" s="32">
        <v>63</v>
      </c>
      <c r="I176" s="32">
        <v>555</v>
      </c>
      <c r="J176" s="32">
        <v>86</v>
      </c>
      <c r="K176" s="32">
        <v>3100</v>
      </c>
      <c r="L176" s="32">
        <v>63.2</v>
      </c>
      <c r="M176" s="32">
        <v>63.2</v>
      </c>
      <c r="N176" s="32">
        <v>547</v>
      </c>
      <c r="O176" s="32">
        <v>86</v>
      </c>
      <c r="P176" s="32">
        <v>3200</v>
      </c>
      <c r="Q176" s="35">
        <f t="shared" si="18"/>
        <v>63</v>
      </c>
      <c r="R176" s="35">
        <f t="shared" si="19"/>
        <v>3100</v>
      </c>
      <c r="S176" s="36">
        <v>2820</v>
      </c>
      <c r="T176" s="37">
        <v>0.45</v>
      </c>
      <c r="U176" s="38">
        <v>99</v>
      </c>
      <c r="V176" s="39" t="s">
        <v>59</v>
      </c>
      <c r="W176" s="40">
        <f t="shared" si="20"/>
        <v>0.57754629629629617</v>
      </c>
      <c r="X176" s="41">
        <v>0.57789351851851845</v>
      </c>
      <c r="Y176" s="42">
        <v>30023.366666666665</v>
      </c>
      <c r="Z176" s="43">
        <v>44.335000000000001</v>
      </c>
      <c r="AA176" s="43">
        <v>16.594333333333335</v>
      </c>
      <c r="AB176" s="43">
        <v>78.525300000000016</v>
      </c>
      <c r="AC176" s="43">
        <v>66.935749999999999</v>
      </c>
      <c r="AD176" s="43">
        <v>11.589550000000001</v>
      </c>
      <c r="AE176" s="43">
        <v>3.1983333333333328</v>
      </c>
      <c r="AF176" s="43">
        <v>9.439333333333332</v>
      </c>
      <c r="AG176" s="43">
        <v>1.4110000000000003E-2</v>
      </c>
      <c r="AH176" s="43">
        <v>2.9944366666666671</v>
      </c>
      <c r="AI176" s="43">
        <v>0.12772333333333336</v>
      </c>
      <c r="AJ176" s="43">
        <v>8.9937566666666644</v>
      </c>
      <c r="AK176" s="43">
        <v>7.6663433333333337</v>
      </c>
      <c r="AL176" s="44">
        <v>99.916883333333345</v>
      </c>
      <c r="AM176" s="43">
        <v>1.4983333333333335</v>
      </c>
      <c r="AN176" s="43">
        <v>3.1491566666666668</v>
      </c>
      <c r="AO176" s="43">
        <v>8.6704833333333333</v>
      </c>
      <c r="AP176" s="42">
        <v>3185.9666666666667</v>
      </c>
      <c r="AQ176" s="45">
        <v>160.77688188027523</v>
      </c>
      <c r="AR176" s="45">
        <v>0.56194704622328095</v>
      </c>
      <c r="AS176" s="45">
        <v>8.9763418297036796E-3</v>
      </c>
      <c r="AT176" s="45">
        <v>0.24447426350689916</v>
      </c>
      <c r="AU176" s="45">
        <v>0.30574078355044798</v>
      </c>
      <c r="AV176" s="45">
        <v>6.4413313841161834E-2</v>
      </c>
      <c r="AW176" s="45">
        <v>4.1695392396839705E-2</v>
      </c>
      <c r="AX176" s="45">
        <v>0.35362100629342486</v>
      </c>
      <c r="AY176" s="45">
        <v>7.1196667880185307E-5</v>
      </c>
      <c r="AZ176" s="45">
        <v>4.7464443921546293E-2</v>
      </c>
      <c r="BA176" s="45">
        <v>1.8142507398720914E-3</v>
      </c>
      <c r="BB176" s="45">
        <v>4.0157901127779436E-2</v>
      </c>
      <c r="BC176" s="45">
        <v>3.7642288062426602E-2</v>
      </c>
      <c r="BD176" s="45">
        <v>1.1377786383507094E-3</v>
      </c>
      <c r="BE176" s="45">
        <v>6.0120472922021183E-2</v>
      </c>
      <c r="BF176" s="45">
        <v>1.4456538511937294E-2</v>
      </c>
      <c r="BG176" s="45">
        <v>3.8709261863577052E-2</v>
      </c>
      <c r="BH176" s="45">
        <v>0.1825741858350553</v>
      </c>
      <c r="BI176" s="41">
        <v>0.57789351851851845</v>
      </c>
      <c r="BJ176">
        <v>19</v>
      </c>
      <c r="BK176">
        <v>56</v>
      </c>
      <c r="BL176" s="28">
        <v>0.99421597547573626</v>
      </c>
      <c r="BM176" s="29">
        <v>63.182990974459869</v>
      </c>
      <c r="BN176" s="30">
        <v>3335.8415426940801</v>
      </c>
      <c r="BO176" s="30">
        <v>3335.8415426940801</v>
      </c>
    </row>
    <row r="177" spans="1:67">
      <c r="A177" s="31">
        <v>39841</v>
      </c>
      <c r="B177" s="32">
        <v>2821</v>
      </c>
      <c r="C177" s="33">
        <v>0.58206018518518521</v>
      </c>
      <c r="D177" s="33">
        <v>0.59166666666666667</v>
      </c>
      <c r="E177" s="34">
        <v>0.65</v>
      </c>
      <c r="F177" s="32">
        <v>12</v>
      </c>
      <c r="G177" s="32">
        <v>74.099999999999994</v>
      </c>
      <c r="H177" s="32">
        <v>74</v>
      </c>
      <c r="I177" s="32">
        <v>631</v>
      </c>
      <c r="J177" s="32">
        <v>91</v>
      </c>
      <c r="K177" s="32">
        <v>4800</v>
      </c>
      <c r="L177" s="32">
        <v>74.099999999999994</v>
      </c>
      <c r="M177" s="32">
        <v>74</v>
      </c>
      <c r="N177" s="32">
        <v>627</v>
      </c>
      <c r="O177" s="32">
        <v>91</v>
      </c>
      <c r="P177" s="32">
        <v>4800</v>
      </c>
      <c r="Q177" s="35">
        <f t="shared" si="18"/>
        <v>74</v>
      </c>
      <c r="R177" s="35">
        <f t="shared" si="19"/>
        <v>4800</v>
      </c>
      <c r="S177" s="36">
        <v>2821</v>
      </c>
      <c r="T177" s="37">
        <v>0.65</v>
      </c>
      <c r="U177" s="38">
        <v>99</v>
      </c>
      <c r="V177" s="39" t="s">
        <v>59</v>
      </c>
      <c r="W177" s="40">
        <f t="shared" si="20"/>
        <v>0.5889699074074074</v>
      </c>
      <c r="X177" s="41">
        <v>0.58931712962962968</v>
      </c>
      <c r="Y177" s="42">
        <v>33107</v>
      </c>
      <c r="Z177" s="43">
        <v>27.329666666666657</v>
      </c>
      <c r="AA177" s="43">
        <v>16.168333333333337</v>
      </c>
      <c r="AB177" s="43">
        <v>115.60150000000002</v>
      </c>
      <c r="AC177" s="43">
        <v>103.0064</v>
      </c>
      <c r="AD177" s="43">
        <v>12.595099999999999</v>
      </c>
      <c r="AE177" s="43">
        <v>2.696333333333333</v>
      </c>
      <c r="AF177" s="43">
        <v>12.228333333333332</v>
      </c>
      <c r="AG177" s="43">
        <v>1.5546666666666674E-2</v>
      </c>
      <c r="AH177" s="43">
        <v>1.67326</v>
      </c>
      <c r="AI177" s="43">
        <v>9.790666666666667E-2</v>
      </c>
      <c r="AJ177" s="43">
        <v>12.037420000000003</v>
      </c>
      <c r="AK177" s="43">
        <v>10.725893333333334</v>
      </c>
      <c r="AL177" s="44">
        <v>99.950896666666637</v>
      </c>
      <c r="AM177" s="43">
        <v>1.7645966666666668</v>
      </c>
      <c r="AN177" s="43">
        <v>3.4245966666666665</v>
      </c>
      <c r="AO177" s="43">
        <v>11.604736666666662</v>
      </c>
      <c r="AP177" s="42">
        <v>3184.9666666666667</v>
      </c>
      <c r="AQ177" s="45">
        <v>150.43591830823308</v>
      </c>
      <c r="AR177" s="45">
        <v>0.35287472949021959</v>
      </c>
      <c r="AS177" s="45">
        <v>1.3152509484776803E-2</v>
      </c>
      <c r="AT177" s="45">
        <v>0.28454182772333603</v>
      </c>
      <c r="AU177" s="45">
        <v>0.24363516393051249</v>
      </c>
      <c r="AV177" s="45">
        <v>0.11314671586204322</v>
      </c>
      <c r="AW177" s="45">
        <v>8.8842492680877017E-2</v>
      </c>
      <c r="AX177" s="45">
        <v>0.17768789634007925</v>
      </c>
      <c r="AY177" s="45">
        <v>7.7607915226136039E-5</v>
      </c>
      <c r="AZ177" s="45">
        <v>2.0820490570258119E-2</v>
      </c>
      <c r="BA177" s="45">
        <v>3.271500060167837E-3</v>
      </c>
      <c r="BB177" s="45">
        <v>5.9774746137997707E-2</v>
      </c>
      <c r="BC177" s="45">
        <v>5.104810397595811E-2</v>
      </c>
      <c r="BD177" s="45">
        <v>4.7740919579517292E-4</v>
      </c>
      <c r="BE177" s="45">
        <v>2.8025843779273269E-2</v>
      </c>
      <c r="BF177" s="45">
        <v>1.3481391602510115E-2</v>
      </c>
      <c r="BG177" s="45">
        <v>5.7628342424320307E-2</v>
      </c>
      <c r="BH177" s="45">
        <v>0.18257418583505533</v>
      </c>
      <c r="BI177" s="41">
        <v>0.58931712962962968</v>
      </c>
      <c r="BJ177">
        <v>19</v>
      </c>
      <c r="BK177">
        <v>56</v>
      </c>
      <c r="BL177" s="28">
        <v>0.99421597547573626</v>
      </c>
      <c r="BM177" s="29">
        <v>74.214941779524295</v>
      </c>
      <c r="BN177" s="30">
        <v>5165.1740015908335</v>
      </c>
      <c r="BO177" s="30">
        <v>5165.1740015908335</v>
      </c>
    </row>
    <row r="178" spans="1:67">
      <c r="A178" s="31">
        <v>39841</v>
      </c>
      <c r="B178" s="32">
        <v>2822</v>
      </c>
      <c r="C178" s="33">
        <v>0.59388888888888891</v>
      </c>
      <c r="D178" s="33">
        <v>0.60138888888888886</v>
      </c>
      <c r="E178" s="34">
        <v>0.85</v>
      </c>
      <c r="F178" s="32">
        <v>12</v>
      </c>
      <c r="G178" s="32">
        <v>82.7</v>
      </c>
      <c r="H178" s="32">
        <v>82.5</v>
      </c>
      <c r="I178" s="32">
        <v>705</v>
      </c>
      <c r="J178" s="32">
        <v>94</v>
      </c>
      <c r="K178" s="32">
        <v>6000</v>
      </c>
      <c r="L178" s="32">
        <v>82.7</v>
      </c>
      <c r="M178" s="32">
        <v>82.5</v>
      </c>
      <c r="N178" s="32">
        <v>709</v>
      </c>
      <c r="O178" s="32">
        <v>94</v>
      </c>
      <c r="P178" s="32">
        <v>6000</v>
      </c>
      <c r="Q178" s="35">
        <f t="shared" si="18"/>
        <v>82.5</v>
      </c>
      <c r="R178" s="35">
        <f t="shared" si="19"/>
        <v>6000</v>
      </c>
      <c r="S178" s="36">
        <v>2822</v>
      </c>
      <c r="T178" s="37">
        <v>0.85</v>
      </c>
      <c r="U178" s="38">
        <v>99</v>
      </c>
      <c r="V178" s="39" t="s">
        <v>59</v>
      </c>
      <c r="W178" s="40">
        <f t="shared" si="20"/>
        <v>0.59967592592592589</v>
      </c>
      <c r="X178" s="41">
        <v>0.60002314814814817</v>
      </c>
      <c r="Y178" s="42">
        <v>37552.066666666666</v>
      </c>
      <c r="Z178" s="43">
        <v>27.175000000000001</v>
      </c>
      <c r="AA178" s="43">
        <v>15.559333333333337</v>
      </c>
      <c r="AB178" s="43">
        <v>165.23500000000001</v>
      </c>
      <c r="AC178" s="43">
        <v>148.24249999999992</v>
      </c>
      <c r="AD178" s="43">
        <v>16.992499999999996</v>
      </c>
      <c r="AE178" s="43">
        <v>2.4489999999999998</v>
      </c>
      <c r="AF178" s="43">
        <v>12.441333333333331</v>
      </c>
      <c r="AG178" s="43">
        <v>1.7613333333333335E-2</v>
      </c>
      <c r="AH178" s="43">
        <v>1.4654933333333333</v>
      </c>
      <c r="AI178" s="43">
        <v>7.8659999999999994E-2</v>
      </c>
      <c r="AJ178" s="43">
        <v>15.215843333333332</v>
      </c>
      <c r="AK178" s="43">
        <v>13.651083333333334</v>
      </c>
      <c r="AL178" s="44">
        <v>99.957709999999977</v>
      </c>
      <c r="AM178" s="43">
        <v>1.5875933333333336</v>
      </c>
      <c r="AN178" s="43">
        <v>3.8210033333333331</v>
      </c>
      <c r="AO178" s="43">
        <v>14.668936666666665</v>
      </c>
      <c r="AP178" s="42">
        <v>3181.6333333333332</v>
      </c>
      <c r="AQ178" s="45">
        <v>198.0506611144892</v>
      </c>
      <c r="AR178" s="45">
        <v>0.36464200677305925</v>
      </c>
      <c r="AS178" s="45">
        <v>1.2847469449832146E-2</v>
      </c>
      <c r="AT178" s="45">
        <v>0.50192388487111816</v>
      </c>
      <c r="AU178" s="45">
        <v>0.48320722692579204</v>
      </c>
      <c r="AV178" s="45">
        <v>5.5720206203049086E-2</v>
      </c>
      <c r="AW178" s="45">
        <v>0.12753228124133259</v>
      </c>
      <c r="AX178" s="45">
        <v>0.45509933234283473</v>
      </c>
      <c r="AY178" s="45">
        <v>9.371024061116395E-5</v>
      </c>
      <c r="AZ178" s="45">
        <v>2.05304976396904E-2</v>
      </c>
      <c r="BA178" s="45">
        <v>4.3113802894200835E-3</v>
      </c>
      <c r="BB178" s="45">
        <v>7.997028190837982E-2</v>
      </c>
      <c r="BC178" s="45">
        <v>7.2922590432610665E-2</v>
      </c>
      <c r="BD178" s="45">
        <v>6.3210103949967982E-4</v>
      </c>
      <c r="BE178" s="45">
        <v>5.5076911323335115E-2</v>
      </c>
      <c r="BF178" s="45">
        <v>1.759973517303369E-2</v>
      </c>
      <c r="BG178" s="45">
        <v>7.7083280012407565E-2</v>
      </c>
      <c r="BH178" s="45">
        <v>0.49013251785356082</v>
      </c>
      <c r="BI178" s="41">
        <v>0.60002314814814817</v>
      </c>
      <c r="BJ178">
        <v>19</v>
      </c>
      <c r="BK178">
        <v>57</v>
      </c>
      <c r="BL178" s="28">
        <v>0.99614398365049095</v>
      </c>
      <c r="BM178" s="29">
        <v>82.659522162999806</v>
      </c>
      <c r="BN178" s="30">
        <v>6450.2163217323296</v>
      </c>
      <c r="BO178" s="30">
        <v>6450.2163217323296</v>
      </c>
    </row>
    <row r="179" spans="1:67">
      <c r="A179" s="31">
        <v>39841</v>
      </c>
      <c r="B179" s="32">
        <v>2824</v>
      </c>
      <c r="C179" s="33">
        <v>0.60457175925925932</v>
      </c>
      <c r="D179" s="33">
        <v>0.61458333333333337</v>
      </c>
      <c r="E179" s="34">
        <v>7.0000000000000007E-2</v>
      </c>
      <c r="F179" s="32">
        <v>15</v>
      </c>
      <c r="G179" s="32">
        <v>25</v>
      </c>
      <c r="H179" s="32">
        <v>25.2</v>
      </c>
      <c r="I179" s="32">
        <v>424</v>
      </c>
      <c r="J179" s="32">
        <v>64</v>
      </c>
      <c r="K179" s="32">
        <v>800</v>
      </c>
      <c r="L179" s="32">
        <v>25</v>
      </c>
      <c r="M179" s="32">
        <v>25</v>
      </c>
      <c r="N179" s="32">
        <v>439</v>
      </c>
      <c r="O179" s="32">
        <v>64</v>
      </c>
      <c r="P179" s="32">
        <v>1000</v>
      </c>
      <c r="Q179" s="35">
        <f t="shared" si="18"/>
        <v>25.2</v>
      </c>
      <c r="R179" s="35">
        <f t="shared" si="19"/>
        <v>800</v>
      </c>
      <c r="S179" s="36">
        <v>2824</v>
      </c>
      <c r="T179" s="37">
        <v>7.0000000000000007E-2</v>
      </c>
      <c r="U179" s="38">
        <v>99</v>
      </c>
      <c r="V179" s="39" t="s">
        <v>59</v>
      </c>
      <c r="W179" s="40">
        <f t="shared" si="20"/>
        <v>0.61144675925925918</v>
      </c>
      <c r="X179" s="41">
        <v>0.61179398148148145</v>
      </c>
      <c r="Y179" s="42">
        <v>24745.533333333333</v>
      </c>
      <c r="Z179" s="43">
        <v>619.07766666666657</v>
      </c>
      <c r="AA179" s="43">
        <v>17.221000000000007</v>
      </c>
      <c r="AB179" s="43">
        <v>21.857150000000001</v>
      </c>
      <c r="AC179" s="43">
        <v>3.919999999999999</v>
      </c>
      <c r="AD179" s="43">
        <v>17.937149999999999</v>
      </c>
      <c r="AE179" s="43">
        <v>80.407333333333327</v>
      </c>
      <c r="AF179" s="43">
        <v>6.3226666666666658</v>
      </c>
      <c r="AG179" s="43">
        <v>1.1953333333333338E-2</v>
      </c>
      <c r="AH179" s="43">
        <v>49.505603333333326</v>
      </c>
      <c r="AI179" s="43">
        <v>3.7854099999999997</v>
      </c>
      <c r="AJ179" s="43">
        <v>2.9508466666666662</v>
      </c>
      <c r="AK179" s="43">
        <v>0.52922666666666662</v>
      </c>
      <c r="AL179" s="44">
        <v>98.458483333333319</v>
      </c>
      <c r="AM179" s="43">
        <v>1.1825000000000001</v>
      </c>
      <c r="AN179" s="43">
        <v>2.7157800000000001</v>
      </c>
      <c r="AO179" s="43">
        <v>2.8447766666666663</v>
      </c>
      <c r="AP179" s="42">
        <v>3108.9333333333334</v>
      </c>
      <c r="AQ179" s="45">
        <v>149.57635193267953</v>
      </c>
      <c r="AR179" s="45">
        <v>1.8388427458071759</v>
      </c>
      <c r="AS179" s="45">
        <v>1.1551981469084299E-2</v>
      </c>
      <c r="AT179" s="45">
        <v>2.2985058865151817E-2</v>
      </c>
      <c r="AU179" s="45">
        <v>3.9800147287892426E-2</v>
      </c>
      <c r="AV179" s="45">
        <v>5.8503779718743744E-2</v>
      </c>
      <c r="AW179" s="45">
        <v>0.39236623754968014</v>
      </c>
      <c r="AX179" s="45">
        <v>0.32073120482288547</v>
      </c>
      <c r="AY179" s="45">
        <v>7.7607915226135876E-5</v>
      </c>
      <c r="AZ179" s="45">
        <v>0.32262900919737075</v>
      </c>
      <c r="BA179" s="45">
        <v>2.7456603376337683E-2</v>
      </c>
      <c r="BB179" s="45">
        <v>1.7777334141974219E-2</v>
      </c>
      <c r="BC179" s="45">
        <v>5.8155518807900767E-3</v>
      </c>
      <c r="BD179" s="45">
        <v>9.5768428795840188E-3</v>
      </c>
      <c r="BE179" s="45">
        <v>5.9408010605789513E-2</v>
      </c>
      <c r="BF179" s="45">
        <v>1.3597094010017047E-2</v>
      </c>
      <c r="BG179" s="45">
        <v>1.7145717940003566E-2</v>
      </c>
      <c r="BH179" s="45">
        <v>0.44977644510880349</v>
      </c>
      <c r="BI179" s="41">
        <v>0.61179398148148145</v>
      </c>
      <c r="BJ179">
        <v>19</v>
      </c>
      <c r="BK179">
        <v>57</v>
      </c>
      <c r="BL179" s="28">
        <v>0.99614398365049095</v>
      </c>
      <c r="BM179" s="29">
        <v>25.24872676978903</v>
      </c>
      <c r="BN179" s="30">
        <v>860.02884289764393</v>
      </c>
      <c r="BO179" s="30">
        <v>860.02884289764393</v>
      </c>
    </row>
    <row r="180" spans="1:67">
      <c r="A180" s="31">
        <v>39841</v>
      </c>
      <c r="B180" s="32">
        <v>2826</v>
      </c>
      <c r="C180" s="33">
        <v>0.62042824074074077</v>
      </c>
      <c r="D180" s="33">
        <v>0.62430555555555556</v>
      </c>
      <c r="E180" s="34">
        <v>0.85</v>
      </c>
      <c r="F180" s="32">
        <v>6</v>
      </c>
      <c r="G180" s="32">
        <v>82.7</v>
      </c>
      <c r="H180" s="32">
        <v>82.7</v>
      </c>
      <c r="I180" s="32">
        <v>717</v>
      </c>
      <c r="J180" s="32">
        <v>94</v>
      </c>
      <c r="K180" s="32">
        <v>6200</v>
      </c>
      <c r="L180" s="32">
        <v>82.7</v>
      </c>
      <c r="M180" s="32">
        <v>82.5</v>
      </c>
      <c r="N180" s="32">
        <v>712</v>
      </c>
      <c r="O180" s="32">
        <v>94</v>
      </c>
      <c r="P180" s="32">
        <v>6200</v>
      </c>
      <c r="Q180" s="35">
        <f t="shared" si="18"/>
        <v>82.7</v>
      </c>
      <c r="R180" s="35">
        <f t="shared" si="19"/>
        <v>6200</v>
      </c>
      <c r="S180" s="36">
        <v>2826</v>
      </c>
      <c r="T180" s="37">
        <v>0.85</v>
      </c>
      <c r="U180" s="38">
        <v>99</v>
      </c>
      <c r="V180" s="39" t="s">
        <v>59</v>
      </c>
      <c r="W180" s="40">
        <f t="shared" si="20"/>
        <v>0.62350694444444443</v>
      </c>
      <c r="X180" s="41">
        <v>0.62385416666666671</v>
      </c>
      <c r="Y180" s="42">
        <v>37827</v>
      </c>
      <c r="Z180" s="43">
        <v>24.759999999999994</v>
      </c>
      <c r="AA180" s="43">
        <v>15.48366666666667</v>
      </c>
      <c r="AB180" s="43">
        <v>169.27749999999997</v>
      </c>
      <c r="AC180" s="43">
        <v>151.86850000000001</v>
      </c>
      <c r="AD180" s="43">
        <v>17.408999999999999</v>
      </c>
      <c r="AE180" s="43">
        <v>2.6879999999999997</v>
      </c>
      <c r="AF180" s="43">
        <v>9.7376666666666658</v>
      </c>
      <c r="AG180" s="43">
        <v>1.7739999999999995E-2</v>
      </c>
      <c r="AH180" s="43">
        <v>1.3254466666666667</v>
      </c>
      <c r="AI180" s="43">
        <v>8.5716666666666677E-2</v>
      </c>
      <c r="AJ180" s="43">
        <v>15.478719999999999</v>
      </c>
      <c r="AK180" s="43">
        <v>13.886843333333331</v>
      </c>
      <c r="AL180" s="44">
        <v>99.960283333333336</v>
      </c>
      <c r="AM180" s="43">
        <v>1.2338333333333333</v>
      </c>
      <c r="AN180" s="43">
        <v>3.8451733333333329</v>
      </c>
      <c r="AO180" s="43">
        <v>14.922346666666666</v>
      </c>
      <c r="AP180" s="42">
        <v>3181.6</v>
      </c>
      <c r="AQ180" s="45">
        <v>176.47740892836387</v>
      </c>
      <c r="AR180" s="45">
        <v>0.36208210156827958</v>
      </c>
      <c r="AS180" s="45">
        <v>1.2726115785600052E-2</v>
      </c>
      <c r="AT180" s="45">
        <v>0.79683831051926757</v>
      </c>
      <c r="AU180" s="45">
        <v>0.82515218031589543</v>
      </c>
      <c r="AV180" s="45">
        <v>6.4077001092166852E-2</v>
      </c>
      <c r="AW180" s="45">
        <v>0.13327182489313782</v>
      </c>
      <c r="AX180" s="45">
        <v>0.66875428884650789</v>
      </c>
      <c r="AY180" s="45">
        <v>8.9442719099991022E-5</v>
      </c>
      <c r="AZ180" s="45">
        <v>2.1791262616855888E-2</v>
      </c>
      <c r="BA180" s="45">
        <v>4.4161992812772862E-3</v>
      </c>
      <c r="BB180" s="45">
        <v>0.10435563002177385</v>
      </c>
      <c r="BC180" s="45">
        <v>0.10174674673553138</v>
      </c>
      <c r="BD180" s="45">
        <v>8.9945705206263089E-4</v>
      </c>
      <c r="BE180" s="45">
        <v>8.2962294440609194E-2</v>
      </c>
      <c r="BF180" s="45">
        <v>1.5656769679011355E-2</v>
      </c>
      <c r="BG180" s="45">
        <v>0.10061352391901539</v>
      </c>
      <c r="BH180" s="45">
        <v>0.49827287912243995</v>
      </c>
      <c r="BI180" s="41">
        <v>0.62385416666666671</v>
      </c>
      <c r="BJ180">
        <v>19</v>
      </c>
      <c r="BK180">
        <v>58</v>
      </c>
      <c r="BL180" s="28">
        <v>0.99807199182524553</v>
      </c>
      <c r="BM180" s="29">
        <v>82.779838603703041</v>
      </c>
      <c r="BN180" s="30">
        <v>6658.7827057693248</v>
      </c>
      <c r="BO180" s="30">
        <v>6658.7827057693248</v>
      </c>
    </row>
    <row r="181" spans="1:67">
      <c r="A181" s="31">
        <v>39841</v>
      </c>
      <c r="B181" s="32">
        <v>2832</v>
      </c>
      <c r="C181" s="33">
        <v>0.65196759259259263</v>
      </c>
      <c r="D181" s="33">
        <v>0.66111111111111109</v>
      </c>
      <c r="E181" s="34">
        <v>0.04</v>
      </c>
      <c r="F181" s="32">
        <v>15</v>
      </c>
      <c r="G181" s="32">
        <v>21</v>
      </c>
      <c r="H181" s="32">
        <v>21</v>
      </c>
      <c r="I181" s="32">
        <v>450</v>
      </c>
      <c r="J181" s="32">
        <v>59</v>
      </c>
      <c r="K181" s="32">
        <v>800</v>
      </c>
      <c r="L181" s="32">
        <v>21</v>
      </c>
      <c r="M181" s="32">
        <v>20.5</v>
      </c>
      <c r="N181" s="32">
        <v>478</v>
      </c>
      <c r="O181" s="32">
        <v>58</v>
      </c>
      <c r="P181" s="32">
        <v>1000</v>
      </c>
      <c r="Q181" s="35">
        <f t="shared" si="18"/>
        <v>21</v>
      </c>
      <c r="R181" s="35">
        <f t="shared" si="19"/>
        <v>800</v>
      </c>
      <c r="S181" s="36">
        <v>2832</v>
      </c>
      <c r="T181" s="37">
        <v>0.04</v>
      </c>
      <c r="U181" s="38">
        <v>99</v>
      </c>
      <c r="V181" s="39" t="s">
        <v>59</v>
      </c>
      <c r="W181" s="40">
        <f t="shared" si="20"/>
        <v>0.65627314814814808</v>
      </c>
      <c r="X181" s="41">
        <v>0.65662037037037035</v>
      </c>
      <c r="Y181" s="42">
        <v>25395.166666666668</v>
      </c>
      <c r="Z181" s="43">
        <v>904.37366666666651</v>
      </c>
      <c r="AA181" s="43">
        <v>17.033333333333331</v>
      </c>
      <c r="AB181" s="43">
        <v>19.2682</v>
      </c>
      <c r="AC181" s="43">
        <v>2.1020999999999996</v>
      </c>
      <c r="AD181" s="43">
        <v>17.166100000000004</v>
      </c>
      <c r="AE181" s="43">
        <v>140.57133333333329</v>
      </c>
      <c r="AF181" s="43">
        <v>5.4536666666666669</v>
      </c>
      <c r="AG181" s="43">
        <v>1.2440000000000007E-2</v>
      </c>
      <c r="AH181" s="43">
        <v>69.560696666666658</v>
      </c>
      <c r="AI181" s="43">
        <v>6.370446666666667</v>
      </c>
      <c r="AJ181" s="43">
        <v>2.5040333333333331</v>
      </c>
      <c r="AK181" s="43">
        <v>0.27316666666666667</v>
      </c>
      <c r="AL181" s="44">
        <v>97.728843333333359</v>
      </c>
      <c r="AM181" s="43">
        <v>0.98166666666666669</v>
      </c>
      <c r="AN181" s="43">
        <v>2.7944866666666668</v>
      </c>
      <c r="AO181" s="43">
        <v>2.4140333333333337</v>
      </c>
      <c r="AP181" s="42">
        <v>3068.7</v>
      </c>
      <c r="AQ181" s="45">
        <v>163.60930825344346</v>
      </c>
      <c r="AR181" s="45">
        <v>3.262668131079121</v>
      </c>
      <c r="AS181" s="45">
        <v>2.4681884091349891E-2</v>
      </c>
      <c r="AT181" s="45">
        <v>6.0596688199023842E-2</v>
      </c>
      <c r="AU181" s="45">
        <v>4.6173660203107092E-2</v>
      </c>
      <c r="AV181" s="45">
        <v>4.4009677619109594E-2</v>
      </c>
      <c r="AW181" s="45">
        <v>2.6418172080858593</v>
      </c>
      <c r="AX181" s="45">
        <v>0.23514461190030561</v>
      </c>
      <c r="AY181" s="45">
        <v>7.7013209793896152E-5</v>
      </c>
      <c r="AZ181" s="45">
        <v>0.56751624706182324</v>
      </c>
      <c r="BA181" s="45">
        <v>0.12662364199727111</v>
      </c>
      <c r="BB181" s="45">
        <v>1.0401005698499987E-2</v>
      </c>
      <c r="BC181" s="45">
        <v>5.3408854576057303E-3</v>
      </c>
      <c r="BD181" s="45">
        <v>2.1285314402079616E-2</v>
      </c>
      <c r="BE181" s="45">
        <v>4.0622868821202321E-2</v>
      </c>
      <c r="BF181" s="45">
        <v>1.4755845909528394E-2</v>
      </c>
      <c r="BG181" s="45">
        <v>1.0022537820722687E-2</v>
      </c>
      <c r="BH181" s="45">
        <v>0.87690678936896127</v>
      </c>
      <c r="BI181" s="41">
        <v>0.65662037037037035</v>
      </c>
      <c r="BJ181">
        <v>19</v>
      </c>
      <c r="BK181">
        <v>58</v>
      </c>
      <c r="BL181" s="28">
        <v>0.99807199182524553</v>
      </c>
      <c r="BM181" s="29">
        <v>21.020273406018909</v>
      </c>
      <c r="BN181" s="30">
        <v>859.19776848636445</v>
      </c>
      <c r="BO181" s="30">
        <v>859.19776848636445</v>
      </c>
    </row>
    <row r="182" spans="1:67">
      <c r="A182" s="31">
        <v>39842</v>
      </c>
      <c r="B182" s="32">
        <v>2902</v>
      </c>
      <c r="C182" s="33">
        <v>0.25208333333333333</v>
      </c>
      <c r="D182" s="33">
        <v>0.26180555555555557</v>
      </c>
      <c r="E182" s="34">
        <v>7.0000000000000007E-2</v>
      </c>
      <c r="F182" s="32">
        <v>12</v>
      </c>
      <c r="G182" s="32">
        <v>25</v>
      </c>
      <c r="H182" s="32">
        <v>25</v>
      </c>
      <c r="I182" s="32">
        <v>416</v>
      </c>
      <c r="J182" s="32">
        <v>62</v>
      </c>
      <c r="K182" s="32">
        <v>1000</v>
      </c>
      <c r="L182" s="32">
        <v>25</v>
      </c>
      <c r="M182" s="32">
        <v>25</v>
      </c>
      <c r="N182" s="32">
        <v>430</v>
      </c>
      <c r="O182" s="32">
        <v>62</v>
      </c>
      <c r="P182" s="32">
        <v>1100</v>
      </c>
      <c r="Q182" s="35">
        <f t="shared" si="18"/>
        <v>25</v>
      </c>
      <c r="R182" s="35">
        <f t="shared" si="19"/>
        <v>1000</v>
      </c>
      <c r="S182" s="36">
        <v>2902</v>
      </c>
      <c r="T182" s="37">
        <v>7.0000000000000007E-2</v>
      </c>
      <c r="U182" s="38">
        <v>99</v>
      </c>
      <c r="V182" s="39" t="s">
        <v>59</v>
      </c>
      <c r="W182" s="40">
        <f t="shared" si="20"/>
        <v>0.25795138888888891</v>
      </c>
      <c r="X182" s="41">
        <v>0.25829861111111113</v>
      </c>
      <c r="Y182" s="42">
        <v>24541.200000000001</v>
      </c>
      <c r="Z182" s="43">
        <v>696.2166666666667</v>
      </c>
      <c r="AA182" s="43">
        <v>17.314666666666664</v>
      </c>
      <c r="AB182" s="43">
        <v>19.8247</v>
      </c>
      <c r="AC182" s="43">
        <v>2.9984499999999992</v>
      </c>
      <c r="AD182" s="43">
        <v>16.826249999999998</v>
      </c>
      <c r="AE182" s="43">
        <v>123.02966666666666</v>
      </c>
      <c r="AF182" s="43">
        <v>10.698666666666666</v>
      </c>
      <c r="AG182" s="43">
        <v>1.1913333333333335E-2</v>
      </c>
      <c r="AH182" s="43">
        <v>55.859676666666658</v>
      </c>
      <c r="AI182" s="43">
        <v>5.813629999999999</v>
      </c>
      <c r="AJ182" s="43">
        <v>2.686396666666667</v>
      </c>
      <c r="AK182" s="43">
        <v>0.40630666666666665</v>
      </c>
      <c r="AL182" s="44">
        <v>98.106390000000019</v>
      </c>
      <c r="AM182" s="43">
        <v>2.0072633333333338</v>
      </c>
      <c r="AN182" s="43">
        <v>2.7534666666666663</v>
      </c>
      <c r="AO182" s="43">
        <v>2.6070566666666659</v>
      </c>
      <c r="AP182" s="42">
        <v>3093.5333333333333</v>
      </c>
      <c r="AQ182" s="45">
        <v>162.05158820990619</v>
      </c>
      <c r="AR182" s="45">
        <v>2.8491176290947244</v>
      </c>
      <c r="AS182" s="45">
        <v>1.2793676598989929E-2</v>
      </c>
      <c r="AT182" s="45">
        <v>1.2913905897025095E-2</v>
      </c>
      <c r="AU182" s="45">
        <v>3.9353471125876213E-2</v>
      </c>
      <c r="AV182" s="45">
        <v>4.3050441545254621E-2</v>
      </c>
      <c r="AW182" s="45">
        <v>2.6660425059773076</v>
      </c>
      <c r="AX182" s="45">
        <v>0.1347471024147012</v>
      </c>
      <c r="AY182" s="45">
        <v>7.3029674334022224E-5</v>
      </c>
      <c r="AZ182" s="45">
        <v>0.43179714720487822</v>
      </c>
      <c r="BA182" s="45">
        <v>0.13550058187946601</v>
      </c>
      <c r="BB182" s="45">
        <v>1.6726078818529954E-2</v>
      </c>
      <c r="BC182" s="45">
        <v>5.4882277356320527E-3</v>
      </c>
      <c r="BD182" s="45">
        <v>1.9068829051079515E-2</v>
      </c>
      <c r="BE182" s="45">
        <v>2.7742491787413656E-2</v>
      </c>
      <c r="BF182" s="45">
        <v>1.4737808130985701E-2</v>
      </c>
      <c r="BG182" s="45">
        <v>1.6222136500587032E-2</v>
      </c>
      <c r="BH182" s="45">
        <v>0.73029674334022165</v>
      </c>
      <c r="BI182" s="41">
        <v>0.25829861111111113</v>
      </c>
      <c r="BJ182">
        <v>23</v>
      </c>
      <c r="BK182">
        <v>33</v>
      </c>
      <c r="BL182" s="28">
        <v>0.9498717874563789</v>
      </c>
      <c r="BM182" s="29">
        <v>25.651189810162897</v>
      </c>
      <c r="BN182" s="30">
        <v>1100.9094339125706</v>
      </c>
      <c r="BO182" s="30">
        <v>1100.9094339125706</v>
      </c>
    </row>
    <row r="183" spans="1:67">
      <c r="A183" s="31">
        <v>39842</v>
      </c>
      <c r="B183" s="32">
        <v>2904</v>
      </c>
      <c r="C183" s="33">
        <v>0.26527777777777778</v>
      </c>
      <c r="D183" s="33">
        <v>0.27500000000000002</v>
      </c>
      <c r="E183" s="34">
        <v>0.3</v>
      </c>
      <c r="F183" s="32">
        <v>12</v>
      </c>
      <c r="G183" s="32">
        <v>52.5</v>
      </c>
      <c r="H183" s="32">
        <v>52.5</v>
      </c>
      <c r="I183" s="32">
        <v>493</v>
      </c>
      <c r="J183" s="32">
        <v>80</v>
      </c>
      <c r="K183" s="32">
        <v>2500</v>
      </c>
      <c r="L183" s="32">
        <v>52.5</v>
      </c>
      <c r="M183" s="32">
        <v>52.5</v>
      </c>
      <c r="N183" s="32">
        <v>479</v>
      </c>
      <c r="O183" s="32">
        <v>80</v>
      </c>
      <c r="P183" s="32">
        <v>2600</v>
      </c>
      <c r="Q183" s="35">
        <f t="shared" si="18"/>
        <v>52.5</v>
      </c>
      <c r="R183" s="35">
        <f t="shared" si="19"/>
        <v>2500</v>
      </c>
      <c r="S183" s="36">
        <v>2904</v>
      </c>
      <c r="T183" s="37">
        <v>0.3</v>
      </c>
      <c r="U183" s="38">
        <v>99</v>
      </c>
      <c r="V183" s="39" t="s">
        <v>59</v>
      </c>
      <c r="W183" s="40">
        <f t="shared" si="20"/>
        <v>0.27347222222222223</v>
      </c>
      <c r="X183" s="41">
        <v>0.27381944444444445</v>
      </c>
      <c r="Y183" s="42">
        <v>27118.466666666667</v>
      </c>
      <c r="Z183" s="43">
        <v>113.38733333333333</v>
      </c>
      <c r="AA183" s="43">
        <v>16.99366666666667</v>
      </c>
      <c r="AB183" s="43">
        <v>50.388099999999994</v>
      </c>
      <c r="AC183" s="43">
        <v>39.743549999999999</v>
      </c>
      <c r="AD183" s="43">
        <v>10.644550000000001</v>
      </c>
      <c r="AE183" s="43">
        <v>7.0953333333333344</v>
      </c>
      <c r="AF183" s="43">
        <v>12.251999999999999</v>
      </c>
      <c r="AG183" s="43">
        <v>1.2793333333333328E-2</v>
      </c>
      <c r="AH183" s="43">
        <v>8.4634633333333316</v>
      </c>
      <c r="AI183" s="43">
        <v>0.31254333333333334</v>
      </c>
      <c r="AJ183" s="43">
        <v>6.3647933333333331</v>
      </c>
      <c r="AK183" s="43">
        <v>5.020223333333333</v>
      </c>
      <c r="AL183" s="44">
        <v>99.769929999999974</v>
      </c>
      <c r="AM183" s="43">
        <v>2.1434000000000002</v>
      </c>
      <c r="AN183" s="43">
        <v>2.9461466666666669</v>
      </c>
      <c r="AO183" s="43">
        <v>6.176776666666667</v>
      </c>
      <c r="AP183" s="42">
        <v>3180</v>
      </c>
      <c r="AQ183" s="45">
        <v>90.125863459860156</v>
      </c>
      <c r="AR183" s="45">
        <v>0.7220513561515195</v>
      </c>
      <c r="AS183" s="45">
        <v>8.0871687784154975E-3</v>
      </c>
      <c r="AT183" s="45">
        <v>0.13879881247628689</v>
      </c>
      <c r="AU183" s="45">
        <v>0.10144026184971114</v>
      </c>
      <c r="AV183" s="45">
        <v>8.0989925938034196E-2</v>
      </c>
      <c r="AW183" s="45">
        <v>9.1075313030822141E-2</v>
      </c>
      <c r="AX183" s="45">
        <v>0.11606775666815142</v>
      </c>
      <c r="AY183" s="45">
        <v>3.6514837167011308E-5</v>
      </c>
      <c r="AZ183" s="45">
        <v>5.8452441519069337E-2</v>
      </c>
      <c r="BA183" s="45">
        <v>4.2055532526552942E-3</v>
      </c>
      <c r="BB183" s="45">
        <v>2.0253614974621997E-2</v>
      </c>
      <c r="BC183" s="45">
        <v>1.4322003407665991E-2</v>
      </c>
      <c r="BD183" s="45">
        <v>1.4037265673421909E-3</v>
      </c>
      <c r="BE183" s="45">
        <v>2.2927757608748319E-2</v>
      </c>
      <c r="BF183" s="45">
        <v>8.1581240800656391E-3</v>
      </c>
      <c r="BG183" s="45">
        <v>1.9647508981939694E-2</v>
      </c>
      <c r="BH183" s="45">
        <v>0</v>
      </c>
      <c r="BI183" s="41">
        <v>0.27381944444444445</v>
      </c>
      <c r="BJ183">
        <v>23</v>
      </c>
      <c r="BK183">
        <v>33</v>
      </c>
      <c r="BL183" s="28">
        <v>0.9498717874563789</v>
      </c>
      <c r="BM183" s="29">
        <v>53.867498601342085</v>
      </c>
      <c r="BN183" s="30">
        <v>2752.2735847814265</v>
      </c>
      <c r="BO183" s="30">
        <v>2752.2735847814265</v>
      </c>
    </row>
    <row r="184" spans="1:67">
      <c r="A184" s="31">
        <v>39842</v>
      </c>
      <c r="B184" s="32">
        <v>2905</v>
      </c>
      <c r="C184" s="33">
        <v>0.27569444444444446</v>
      </c>
      <c r="D184" s="33">
        <v>0.28472222222222221</v>
      </c>
      <c r="E184" s="34">
        <v>0.45</v>
      </c>
      <c r="F184" s="32">
        <v>12</v>
      </c>
      <c r="G184" s="32">
        <v>63.2</v>
      </c>
      <c r="H184" s="32">
        <v>63.5</v>
      </c>
      <c r="I184" s="32">
        <v>555</v>
      </c>
      <c r="J184" s="32">
        <v>85</v>
      </c>
      <c r="K184" s="32">
        <v>3400</v>
      </c>
      <c r="L184" s="32">
        <v>63.2</v>
      </c>
      <c r="M184" s="32">
        <v>63.5</v>
      </c>
      <c r="N184" s="32">
        <v>535</v>
      </c>
      <c r="O184" s="32">
        <v>85</v>
      </c>
      <c r="P184" s="32">
        <v>3400</v>
      </c>
      <c r="Q184" s="35">
        <f t="shared" si="18"/>
        <v>63.5</v>
      </c>
      <c r="R184" s="35">
        <f t="shared" si="19"/>
        <v>3400</v>
      </c>
      <c r="S184" s="36">
        <v>2905</v>
      </c>
      <c r="T184" s="37">
        <v>0.45</v>
      </c>
      <c r="U184" s="38">
        <v>99</v>
      </c>
      <c r="V184" s="39" t="s">
        <v>59</v>
      </c>
      <c r="W184" s="40">
        <f t="shared" si="20"/>
        <v>0.28239583333333335</v>
      </c>
      <c r="X184" s="41">
        <v>0.28274305555555557</v>
      </c>
      <c r="Y184" s="42">
        <v>29652.433333333334</v>
      </c>
      <c r="Z184" s="43">
        <v>49.180000000000014</v>
      </c>
      <c r="AA184" s="43">
        <v>16.63133333333333</v>
      </c>
      <c r="AB184" s="43">
        <v>75.549250000000001</v>
      </c>
      <c r="AC184" s="43">
        <v>65.265900000000002</v>
      </c>
      <c r="AD184" s="43">
        <v>10.283349999999997</v>
      </c>
      <c r="AE184" s="43">
        <v>4.0103333333333326</v>
      </c>
      <c r="AF184" s="43">
        <v>13.796666666666665</v>
      </c>
      <c r="AG184" s="43">
        <v>1.3943333333333339E-2</v>
      </c>
      <c r="AH184" s="43">
        <v>3.3629133333333336</v>
      </c>
      <c r="AI184" s="43">
        <v>0.16218666666666665</v>
      </c>
      <c r="AJ184" s="43">
        <v>8.7624666666666648</v>
      </c>
      <c r="AK184" s="43">
        <v>7.5697566666666649</v>
      </c>
      <c r="AL184" s="44">
        <v>99.904783333333341</v>
      </c>
      <c r="AM184" s="43">
        <v>2.2162999999999999</v>
      </c>
      <c r="AN184" s="43">
        <v>3.1693799999999999</v>
      </c>
      <c r="AO184" s="43">
        <v>8.5036133333333339</v>
      </c>
      <c r="AP184" s="42">
        <v>3185.8</v>
      </c>
      <c r="AQ184" s="45">
        <v>189.94766671873765</v>
      </c>
      <c r="AR184" s="45">
        <v>0.3906493268268848</v>
      </c>
      <c r="AS184" s="45">
        <v>1.3829836145670201E-2</v>
      </c>
      <c r="AT184" s="45">
        <v>0.84113108115772484</v>
      </c>
      <c r="AU184" s="45">
        <v>0.79808289043220659</v>
      </c>
      <c r="AV184" s="45">
        <v>7.2823611887051082E-2</v>
      </c>
      <c r="AW184" s="45">
        <v>0.10090908620219055</v>
      </c>
      <c r="AX184" s="45">
        <v>0.39553833532627181</v>
      </c>
      <c r="AY184" s="45">
        <v>1.0063019815944551E-4</v>
      </c>
      <c r="AZ184" s="45">
        <v>3.7295851052726051E-2</v>
      </c>
      <c r="BA184" s="45">
        <v>4.1211593057037393E-3</v>
      </c>
      <c r="BB184" s="45">
        <v>0.1130936942460241</v>
      </c>
      <c r="BC184" s="45">
        <v>0.1039530785511542</v>
      </c>
      <c r="BD184" s="45">
        <v>1.0178013265026234E-3</v>
      </c>
      <c r="BE184" s="45">
        <v>6.5909446761543769E-2</v>
      </c>
      <c r="BF184" s="45">
        <v>1.7094955900539142E-2</v>
      </c>
      <c r="BG184" s="45">
        <v>0.10975217139728131</v>
      </c>
      <c r="BH184" s="45">
        <v>0.40683810217248617</v>
      </c>
      <c r="BI184" s="41">
        <v>0.28274305555555557</v>
      </c>
      <c r="BJ184">
        <v>23</v>
      </c>
      <c r="BK184">
        <v>33</v>
      </c>
      <c r="BL184" s="28">
        <v>0.9498717874563789</v>
      </c>
      <c r="BM184" s="29">
        <v>65.154022117813767</v>
      </c>
      <c r="BN184" s="30">
        <v>3743.0920753027403</v>
      </c>
      <c r="BO184" s="30">
        <v>3743.0920753027403</v>
      </c>
    </row>
    <row r="185" spans="1:67">
      <c r="A185" s="31">
        <v>39842</v>
      </c>
      <c r="B185" s="32">
        <v>2906</v>
      </c>
      <c r="C185" s="33">
        <v>0.28541666666666665</v>
      </c>
      <c r="D185" s="33">
        <v>0.29375000000000001</v>
      </c>
      <c r="E185" s="34">
        <v>0.65</v>
      </c>
      <c r="F185" s="32">
        <v>12</v>
      </c>
      <c r="G185" s="32">
        <v>74.099999999999994</v>
      </c>
      <c r="H185" s="32">
        <v>74.5</v>
      </c>
      <c r="I185" s="32">
        <v>629</v>
      </c>
      <c r="J185" s="32">
        <v>89</v>
      </c>
      <c r="K185" s="32">
        <v>5000</v>
      </c>
      <c r="L185" s="32">
        <v>74.099999999999994</v>
      </c>
      <c r="M185" s="32">
        <v>74.5</v>
      </c>
      <c r="N185" s="32">
        <v>610</v>
      </c>
      <c r="O185" s="32">
        <v>89</v>
      </c>
      <c r="P185" s="32">
        <v>5000</v>
      </c>
      <c r="Q185" s="35">
        <f t="shared" si="18"/>
        <v>74.5</v>
      </c>
      <c r="R185" s="35">
        <f t="shared" si="19"/>
        <v>5000</v>
      </c>
      <c r="S185" s="36">
        <v>2906</v>
      </c>
      <c r="T185" s="37">
        <v>0.65</v>
      </c>
      <c r="U185" s="38">
        <v>99</v>
      </c>
      <c r="V185" s="39" t="s">
        <v>59</v>
      </c>
      <c r="W185" s="40">
        <f t="shared" si="20"/>
        <v>0.2911111111111111</v>
      </c>
      <c r="X185" s="41">
        <v>0.29145833333333332</v>
      </c>
      <c r="Y185" s="42">
        <v>34103.23333333333</v>
      </c>
      <c r="Z185" s="43">
        <v>34.957666666666675</v>
      </c>
      <c r="AA185" s="43">
        <v>16.018999999999995</v>
      </c>
      <c r="AB185" s="43">
        <v>111.82850000000001</v>
      </c>
      <c r="AC185" s="43">
        <v>99.970499999999987</v>
      </c>
      <c r="AD185" s="43">
        <v>11.858000000000002</v>
      </c>
      <c r="AE185" s="43">
        <v>3.5146666666666664</v>
      </c>
      <c r="AF185" s="43">
        <v>15.444333333333335</v>
      </c>
      <c r="AG185" s="43">
        <v>1.602000000000001E-2</v>
      </c>
      <c r="AH185" s="43">
        <v>2.0767500000000001</v>
      </c>
      <c r="AI185" s="43">
        <v>0.12402000000000001</v>
      </c>
      <c r="AJ185" s="43">
        <v>11.315626666666668</v>
      </c>
      <c r="AK185" s="43">
        <v>10.115709999999998</v>
      </c>
      <c r="AL185" s="44">
        <v>99.938816666666668</v>
      </c>
      <c r="AM185" s="43">
        <v>2.1646399999999999</v>
      </c>
      <c r="AN185" s="43">
        <v>3.5672700000000002</v>
      </c>
      <c r="AO185" s="43">
        <v>10.981349999999997</v>
      </c>
      <c r="AP185" s="42">
        <v>3183.0666666666666</v>
      </c>
      <c r="AQ185" s="45">
        <v>246.59077972168447</v>
      </c>
      <c r="AR185" s="45">
        <v>0.35034646234468936</v>
      </c>
      <c r="AS185" s="45">
        <v>1.8448436995751195E-2</v>
      </c>
      <c r="AT185" s="45">
        <v>0.43466425806378373</v>
      </c>
      <c r="AU185" s="45">
        <v>0.45814101503538862</v>
      </c>
      <c r="AV185" s="45">
        <v>8.8639136681965547E-2</v>
      </c>
      <c r="AW185" s="45">
        <v>9.9679947602425822E-2</v>
      </c>
      <c r="AX185" s="45">
        <v>0.28097960820987555</v>
      </c>
      <c r="AY185" s="45">
        <v>1.1861267013789592E-4</v>
      </c>
      <c r="AZ185" s="45">
        <v>2.3383677625864296E-2</v>
      </c>
      <c r="BA185" s="45">
        <v>3.7914058897313605E-3</v>
      </c>
      <c r="BB185" s="45">
        <v>8.3546286709754475E-2</v>
      </c>
      <c r="BC185" s="45">
        <v>7.4308825994559069E-2</v>
      </c>
      <c r="BD185" s="45">
        <v>6.4758614569206661E-4</v>
      </c>
      <c r="BE185" s="45">
        <v>4.7676594416691677E-2</v>
      </c>
      <c r="BF185" s="45">
        <v>2.2021105080479435E-2</v>
      </c>
      <c r="BG185" s="45">
        <v>8.1081541544980054E-2</v>
      </c>
      <c r="BH185" s="45">
        <v>0.25370813170246242</v>
      </c>
      <c r="BI185" s="41">
        <v>0.29145833333333332</v>
      </c>
      <c r="BJ185">
        <v>23</v>
      </c>
      <c r="BK185">
        <v>33</v>
      </c>
      <c r="BL185" s="28">
        <v>0.9498717874563789</v>
      </c>
      <c r="BM185" s="29">
        <v>76.440545634285442</v>
      </c>
      <c r="BN185" s="30">
        <v>5504.547169562853</v>
      </c>
      <c r="BO185" s="30">
        <v>5504.547169562853</v>
      </c>
    </row>
    <row r="186" spans="1:67">
      <c r="A186" s="31">
        <v>39842</v>
      </c>
      <c r="B186" s="32">
        <v>2907</v>
      </c>
      <c r="C186" s="33">
        <v>0.2951388888888889</v>
      </c>
      <c r="D186" s="33">
        <v>0.30277777777777776</v>
      </c>
      <c r="E186" s="34">
        <v>0.85</v>
      </c>
      <c r="F186" s="32">
        <v>12</v>
      </c>
      <c r="G186" s="32">
        <v>82.7</v>
      </c>
      <c r="H186" s="32">
        <v>82.7</v>
      </c>
      <c r="I186" s="32">
        <v>702</v>
      </c>
      <c r="J186" s="32">
        <v>94</v>
      </c>
      <c r="K186" s="32">
        <v>6600</v>
      </c>
      <c r="L186" s="32">
        <v>82.7</v>
      </c>
      <c r="M186" s="32">
        <v>83</v>
      </c>
      <c r="N186" s="32">
        <v>695</v>
      </c>
      <c r="O186" s="32">
        <v>94</v>
      </c>
      <c r="P186" s="32">
        <v>6600</v>
      </c>
      <c r="Q186" s="35">
        <f t="shared" si="18"/>
        <v>82.7</v>
      </c>
      <c r="R186" s="35">
        <f t="shared" si="19"/>
        <v>6600</v>
      </c>
      <c r="S186" s="36">
        <v>2907</v>
      </c>
      <c r="T186" s="37">
        <v>0.85</v>
      </c>
      <c r="U186" s="38">
        <v>99</v>
      </c>
      <c r="V186" s="39" t="s">
        <v>59</v>
      </c>
      <c r="W186" s="40">
        <f t="shared" si="20"/>
        <v>0.3009027777777778</v>
      </c>
      <c r="X186" s="41">
        <v>0.30125000000000002</v>
      </c>
      <c r="Y186" s="42">
        <v>36851.4</v>
      </c>
      <c r="Z186" s="43">
        <v>29.710333333333331</v>
      </c>
      <c r="AA186" s="43">
        <v>15.617333333333338</v>
      </c>
      <c r="AB186" s="43">
        <v>153.99999999999997</v>
      </c>
      <c r="AC186" s="43">
        <v>139.21250000000006</v>
      </c>
      <c r="AD186" s="43">
        <v>14.787500000000005</v>
      </c>
      <c r="AE186" s="43">
        <v>3.9609999999999994</v>
      </c>
      <c r="AF186" s="43">
        <v>18.148999999999997</v>
      </c>
      <c r="AG186" s="43">
        <v>1.7303333333333327E-2</v>
      </c>
      <c r="AH186" s="43">
        <v>1.6325966666666667</v>
      </c>
      <c r="AI186" s="43">
        <v>0.12960666666666662</v>
      </c>
      <c r="AJ186" s="43">
        <v>14.449919999999997</v>
      </c>
      <c r="AK186" s="43">
        <v>13.062390000000001</v>
      </c>
      <c r="AL186" s="44">
        <v>99.948686666666646</v>
      </c>
      <c r="AM186" s="43">
        <v>2.3586666666666662</v>
      </c>
      <c r="AN186" s="43">
        <v>3.811563333333333</v>
      </c>
      <c r="AO186" s="43">
        <v>14.023040000000004</v>
      </c>
      <c r="AP186" s="42">
        <v>3181.9666666666667</v>
      </c>
      <c r="AQ186" s="45">
        <v>135.21977002935375</v>
      </c>
      <c r="AR186" s="45">
        <v>0.18308624938214979</v>
      </c>
      <c r="AS186" s="45">
        <v>8.2768198679470592E-3</v>
      </c>
      <c r="AT186" s="45">
        <v>0.92212741284822963</v>
      </c>
      <c r="AU186" s="45">
        <v>0.79588353634810427</v>
      </c>
      <c r="AV186" s="45">
        <v>0.13248129340892947</v>
      </c>
      <c r="AW186" s="45">
        <v>0.10433202966394078</v>
      </c>
      <c r="AX186" s="45">
        <v>0.14077004971491214</v>
      </c>
      <c r="AY186" s="45">
        <v>6.1494789985838035E-5</v>
      </c>
      <c r="AZ186" s="45">
        <v>1.2491693331924634E-2</v>
      </c>
      <c r="BA186" s="45">
        <v>3.4712547004508753E-3</v>
      </c>
      <c r="BB186" s="45">
        <v>0.10910504081404532</v>
      </c>
      <c r="BC186" s="45">
        <v>9.5581762616241669E-2</v>
      </c>
      <c r="BD186" s="45">
        <v>4.5008300639257722E-4</v>
      </c>
      <c r="BE186" s="45">
        <v>2.0308981083345289E-2</v>
      </c>
      <c r="BF186" s="45">
        <v>1.200621917385214E-2</v>
      </c>
      <c r="BG186" s="45">
        <v>0.10588800394431058</v>
      </c>
      <c r="BH186" s="45">
        <v>0.1825741858350553</v>
      </c>
      <c r="BI186" s="41">
        <v>0.30125000000000002</v>
      </c>
      <c r="BJ186">
        <v>24</v>
      </c>
      <c r="BK186">
        <v>33</v>
      </c>
      <c r="BL186" s="28">
        <v>0.9498717874563789</v>
      </c>
      <c r="BM186" s="29">
        <v>84.854135892018874</v>
      </c>
      <c r="BN186" s="30">
        <v>7266.0022638229666</v>
      </c>
      <c r="BO186" s="30">
        <v>7266.0022638229666</v>
      </c>
    </row>
    <row r="187" spans="1:67">
      <c r="A187" s="31">
        <v>39842</v>
      </c>
      <c r="B187" s="32">
        <v>2909</v>
      </c>
      <c r="C187" s="33">
        <v>0.30555555555555552</v>
      </c>
      <c r="D187" s="33">
        <v>0.31736111111111115</v>
      </c>
      <c r="E187" s="34">
        <v>7.0000000000000007E-2</v>
      </c>
      <c r="F187" s="32">
        <v>15</v>
      </c>
      <c r="G187" s="32">
        <v>25</v>
      </c>
      <c r="H187" s="32">
        <v>24.9</v>
      </c>
      <c r="I187" s="32">
        <v>393</v>
      </c>
      <c r="J187" s="32">
        <v>64</v>
      </c>
      <c r="K187" s="32">
        <v>900</v>
      </c>
      <c r="L187" s="32">
        <v>25</v>
      </c>
      <c r="M187" s="32">
        <v>24.9</v>
      </c>
      <c r="N187" s="32">
        <v>405</v>
      </c>
      <c r="O187" s="32">
        <v>64</v>
      </c>
      <c r="P187" s="32">
        <v>1000</v>
      </c>
      <c r="Q187" s="35">
        <f t="shared" si="18"/>
        <v>24.9</v>
      </c>
      <c r="R187" s="35">
        <f t="shared" si="19"/>
        <v>900</v>
      </c>
      <c r="S187" s="36">
        <v>2909</v>
      </c>
      <c r="T187" s="37">
        <v>7.0000000000000007E-2</v>
      </c>
      <c r="U187" s="38">
        <v>99</v>
      </c>
      <c r="V187" s="39" t="s">
        <v>59</v>
      </c>
      <c r="W187" s="40">
        <f t="shared" si="20"/>
        <v>0.31609953703703703</v>
      </c>
      <c r="X187" s="41">
        <v>0.31644675925925925</v>
      </c>
      <c r="Y187" s="42">
        <v>23635.200000000001</v>
      </c>
      <c r="Z187" s="43">
        <v>667.78533333333314</v>
      </c>
      <c r="AA187" s="43">
        <v>17.385333333333332</v>
      </c>
      <c r="AB187" s="43">
        <v>19.108949999999993</v>
      </c>
      <c r="AC187" s="43">
        <v>3.1300499999999989</v>
      </c>
      <c r="AD187" s="43">
        <v>15.978900000000001</v>
      </c>
      <c r="AE187" s="43">
        <v>126.91466666666669</v>
      </c>
      <c r="AF187" s="43">
        <v>10.691999999999998</v>
      </c>
      <c r="AG187" s="43">
        <v>1.1486666666666673E-2</v>
      </c>
      <c r="AH187" s="43">
        <v>55.646059999999999</v>
      </c>
      <c r="AI187" s="43">
        <v>6.2230699999999981</v>
      </c>
      <c r="AJ187" s="43">
        <v>2.6869833333333331</v>
      </c>
      <c r="AK187" s="43">
        <v>0.44012666666666667</v>
      </c>
      <c r="AL187" s="44">
        <v>98.070459999999983</v>
      </c>
      <c r="AM187" s="43">
        <v>2.08162</v>
      </c>
      <c r="AN187" s="43">
        <v>2.6681500000000002</v>
      </c>
      <c r="AO187" s="43">
        <v>2.6076166666666665</v>
      </c>
      <c r="AP187" s="42">
        <v>3094.1666666666665</v>
      </c>
      <c r="AQ187" s="45">
        <v>154.28352762536062</v>
      </c>
      <c r="AR187" s="45">
        <v>4.2515374366290066</v>
      </c>
      <c r="AS187" s="45">
        <v>1.041660919524374E-2</v>
      </c>
      <c r="AT187" s="45">
        <v>1.8974279323918899E-2</v>
      </c>
      <c r="AU187" s="45">
        <v>7.1126326422423405E-2</v>
      </c>
      <c r="AV187" s="45">
        <v>5.4761300203702228E-2</v>
      </c>
      <c r="AW187" s="45">
        <v>2.575910596720024</v>
      </c>
      <c r="AX187" s="45">
        <v>8.474708824211756E-2</v>
      </c>
      <c r="AY187" s="45">
        <v>7.7607915226135903E-5</v>
      </c>
      <c r="AZ187" s="45">
        <v>0.49473429552967979</v>
      </c>
      <c r="BA187" s="45">
        <v>0.13171679428447536</v>
      </c>
      <c r="BB187" s="45">
        <v>1.7314615778013374E-2</v>
      </c>
      <c r="BC187" s="45">
        <v>1.0257005455762427E-2</v>
      </c>
      <c r="BD187" s="45">
        <v>2.00234965426387E-2</v>
      </c>
      <c r="BE187" s="45">
        <v>2.0265741433810599E-2</v>
      </c>
      <c r="BF187" s="45">
        <v>1.4051696424766419E-2</v>
      </c>
      <c r="BG187" s="45">
        <v>1.6814240338502404E-2</v>
      </c>
      <c r="BH187" s="45">
        <v>0.87428131404711773</v>
      </c>
      <c r="BI187" s="41">
        <v>0.31644675925925925</v>
      </c>
      <c r="BJ187">
        <v>24</v>
      </c>
      <c r="BK187">
        <v>33</v>
      </c>
      <c r="BL187" s="28">
        <v>0.9498717874563789</v>
      </c>
      <c r="BM187" s="29">
        <v>25.548585050922245</v>
      </c>
      <c r="BN187" s="30">
        <v>990.81849052131361</v>
      </c>
      <c r="BO187" s="30">
        <v>990.81849052131361</v>
      </c>
    </row>
    <row r="188" spans="1:67">
      <c r="A188" s="31">
        <v>39842</v>
      </c>
      <c r="B188" s="32">
        <v>2910</v>
      </c>
      <c r="C188" s="33">
        <v>0.31874999999999998</v>
      </c>
      <c r="D188" s="33">
        <v>0.32222222222222224</v>
      </c>
      <c r="E188" s="34">
        <v>1</v>
      </c>
      <c r="F188" s="32">
        <v>2</v>
      </c>
      <c r="G188" s="32">
        <v>87</v>
      </c>
      <c r="H188" s="32">
        <v>86.1</v>
      </c>
      <c r="I188" s="32">
        <v>755</v>
      </c>
      <c r="J188" s="32">
        <v>95</v>
      </c>
      <c r="K188" s="32">
        <v>7300</v>
      </c>
      <c r="L188" s="32">
        <v>87</v>
      </c>
      <c r="M188" s="32">
        <v>86.1</v>
      </c>
      <c r="N188" s="32">
        <v>744</v>
      </c>
      <c r="O188" s="32">
        <v>95</v>
      </c>
      <c r="P188" s="32">
        <v>7200</v>
      </c>
      <c r="Q188" s="35">
        <f t="shared" si="18"/>
        <v>86.1</v>
      </c>
      <c r="R188" s="35">
        <f t="shared" si="19"/>
        <v>7300</v>
      </c>
      <c r="S188" s="36">
        <v>2910</v>
      </c>
      <c r="T188" s="37">
        <v>1</v>
      </c>
      <c r="U188" s="38">
        <v>99</v>
      </c>
      <c r="V188" s="39" t="s">
        <v>59</v>
      </c>
      <c r="W188" s="40">
        <f t="shared" si="20"/>
        <v>0.31891203703703708</v>
      </c>
      <c r="X188" s="41">
        <v>0.3192592592592593</v>
      </c>
      <c r="Y188" s="42">
        <v>40282.533333333333</v>
      </c>
      <c r="Z188" s="43">
        <v>36.619</v>
      </c>
      <c r="AA188" s="43">
        <v>15.141999999999996</v>
      </c>
      <c r="AB188" s="43">
        <v>176.99149999999995</v>
      </c>
      <c r="AC188" s="43">
        <v>160.60100000000003</v>
      </c>
      <c r="AD188" s="43">
        <v>16.390499999999996</v>
      </c>
      <c r="AE188" s="43">
        <v>15.277333333333335</v>
      </c>
      <c r="AF188" s="43">
        <v>19.59566666666667</v>
      </c>
      <c r="AG188" s="43">
        <v>1.8900000000000011E-2</v>
      </c>
      <c r="AH188" s="43">
        <v>1.838723333333333</v>
      </c>
      <c r="AI188" s="43">
        <v>0.45823000000000003</v>
      </c>
      <c r="AJ188" s="43">
        <v>15.22349</v>
      </c>
      <c r="AK188" s="43">
        <v>13.813696666666667</v>
      </c>
      <c r="AL188" s="44">
        <v>99.910976666666713</v>
      </c>
      <c r="AM188" s="43">
        <v>2.3345133333333332</v>
      </c>
      <c r="AN188" s="43">
        <v>4.1149333333333331</v>
      </c>
      <c r="AO188" s="43">
        <v>14.773783333333334</v>
      </c>
      <c r="AP188" s="42">
        <v>3178</v>
      </c>
      <c r="AQ188" s="45">
        <v>194.12184821405478</v>
      </c>
      <c r="AR188" s="45">
        <v>0.7081513085930029</v>
      </c>
      <c r="AS188" s="45">
        <v>1.1861267013789598E-2</v>
      </c>
      <c r="AT188" s="45">
        <v>1.0388921071833297</v>
      </c>
      <c r="AU188" s="45">
        <v>1.1148816235223205</v>
      </c>
      <c r="AV188" s="45">
        <v>0.15439174312441548</v>
      </c>
      <c r="AW188" s="45">
        <v>0.76800203543790668</v>
      </c>
      <c r="AX188" s="45">
        <v>0.49749498928900993</v>
      </c>
      <c r="AY188" s="45">
        <v>9.0971765229467852E-5</v>
      </c>
      <c r="AZ188" s="45">
        <v>3.6671634094030188E-2</v>
      </c>
      <c r="BA188" s="45">
        <v>2.3291498374979899E-2</v>
      </c>
      <c r="BB188" s="45">
        <v>0.10842937428066515</v>
      </c>
      <c r="BC188" s="45">
        <v>0.10996550080737175</v>
      </c>
      <c r="BD188" s="45">
        <v>3.0051316263952311E-3</v>
      </c>
      <c r="BE188" s="45">
        <v>5.9846485987555244E-2</v>
      </c>
      <c r="BF188" s="45">
        <v>1.7142995620677701E-2</v>
      </c>
      <c r="BG188" s="45">
        <v>0.10522940484331461</v>
      </c>
      <c r="BH188" s="45">
        <v>0</v>
      </c>
      <c r="BI188" s="41">
        <v>0.3192592592592593</v>
      </c>
      <c r="BJ188">
        <v>24</v>
      </c>
      <c r="BK188">
        <v>33</v>
      </c>
      <c r="BL188" s="28">
        <v>0.9498717874563789</v>
      </c>
      <c r="BM188" s="29">
        <v>88.342697706201022</v>
      </c>
      <c r="BN188" s="30">
        <v>8036.6388675617663</v>
      </c>
      <c r="BO188" s="30">
        <v>8036.6388675617663</v>
      </c>
    </row>
    <row r="189" spans="1:67">
      <c r="A189" s="31">
        <v>39842</v>
      </c>
      <c r="B189" s="32">
        <v>2911</v>
      </c>
      <c r="C189" s="33">
        <v>0.32013888888888892</v>
      </c>
      <c r="D189" s="33">
        <v>0.32430555555555557</v>
      </c>
      <c r="E189" s="34">
        <v>0.85</v>
      </c>
      <c r="F189" s="32">
        <v>6</v>
      </c>
      <c r="G189" s="32">
        <v>82.7</v>
      </c>
      <c r="H189" s="32">
        <v>83</v>
      </c>
      <c r="I189" s="32">
        <v>703</v>
      </c>
      <c r="J189" s="32">
        <v>94</v>
      </c>
      <c r="K189" s="32">
        <v>6600</v>
      </c>
      <c r="L189" s="32">
        <v>82.7</v>
      </c>
      <c r="M189" s="32">
        <v>83</v>
      </c>
      <c r="N189" s="32">
        <v>701</v>
      </c>
      <c r="O189" s="32">
        <v>94</v>
      </c>
      <c r="P189" s="32">
        <v>6600</v>
      </c>
      <c r="Q189" s="35">
        <f t="shared" si="18"/>
        <v>83</v>
      </c>
      <c r="R189" s="35">
        <f t="shared" si="19"/>
        <v>6600</v>
      </c>
      <c r="S189" s="36">
        <v>2911</v>
      </c>
      <c r="T189" s="37">
        <v>0.85</v>
      </c>
      <c r="U189" s="38">
        <v>99</v>
      </c>
      <c r="V189" s="39" t="s">
        <v>59</v>
      </c>
      <c r="W189" s="40">
        <f t="shared" si="20"/>
        <v>0.32351851851851854</v>
      </c>
      <c r="X189" s="41">
        <v>0.32386574074074076</v>
      </c>
      <c r="Y189" s="42">
        <v>37342.833333333336</v>
      </c>
      <c r="Z189" s="43">
        <v>30.180666666666664</v>
      </c>
      <c r="AA189" s="43">
        <v>15.546666666666662</v>
      </c>
      <c r="AB189" s="43">
        <v>153.321</v>
      </c>
      <c r="AC189" s="43">
        <v>137.81950000000003</v>
      </c>
      <c r="AD189" s="43">
        <v>15.5015</v>
      </c>
      <c r="AE189" s="43">
        <v>5.8066666666666666</v>
      </c>
      <c r="AF189" s="43">
        <v>16.840333333333337</v>
      </c>
      <c r="AG189" s="43">
        <v>1.7526666666666673E-2</v>
      </c>
      <c r="AH189" s="43">
        <v>1.6363999999999996</v>
      </c>
      <c r="AI189" s="43">
        <v>0.18756</v>
      </c>
      <c r="AJ189" s="43">
        <v>14.201176666666667</v>
      </c>
      <c r="AK189" s="43">
        <v>12.765359999999998</v>
      </c>
      <c r="AL189" s="44">
        <v>99.942803333333316</v>
      </c>
      <c r="AM189" s="43">
        <v>2.1603699999999999</v>
      </c>
      <c r="AN189" s="43">
        <v>3.8550600000000004</v>
      </c>
      <c r="AO189" s="43">
        <v>13.781656666666667</v>
      </c>
      <c r="AP189" s="42">
        <v>3181.0333333333333</v>
      </c>
      <c r="AQ189" s="45">
        <v>287.63567513281049</v>
      </c>
      <c r="AR189" s="45">
        <v>0.45237254507785613</v>
      </c>
      <c r="AS189" s="45">
        <v>2.218003658672639E-2</v>
      </c>
      <c r="AT189" s="45">
        <v>1.7012279540728537</v>
      </c>
      <c r="AU189" s="45">
        <v>1.5999500800363475</v>
      </c>
      <c r="AV189" s="45">
        <v>0.11854833147940824</v>
      </c>
      <c r="AW189" s="45">
        <v>0.10512171380191544</v>
      </c>
      <c r="AX189" s="45">
        <v>0.49221164030373354</v>
      </c>
      <c r="AY189" s="45">
        <v>1.3879613761229792E-4</v>
      </c>
      <c r="AZ189" s="45">
        <v>2.7290569294424666E-2</v>
      </c>
      <c r="BA189" s="45">
        <v>3.7789434757751327E-3</v>
      </c>
      <c r="BB189" s="45">
        <v>0.16470250439525538</v>
      </c>
      <c r="BC189" s="45">
        <v>0.15338120102439445</v>
      </c>
      <c r="BD189" s="45">
        <v>8.3809444506618351E-4</v>
      </c>
      <c r="BE189" s="45">
        <v>6.0315304571205278E-2</v>
      </c>
      <c r="BF189" s="45">
        <v>2.5531894860593717E-2</v>
      </c>
      <c r="BG189" s="45">
        <v>0.15982933286384407</v>
      </c>
      <c r="BH189" s="45">
        <v>0.1825741858350553</v>
      </c>
      <c r="BI189" s="41">
        <v>0.32386574074074076</v>
      </c>
      <c r="BJ189">
        <v>24</v>
      </c>
      <c r="BK189">
        <v>35</v>
      </c>
      <c r="BL189" s="28">
        <v>0.95372780380588829</v>
      </c>
      <c r="BM189" s="29">
        <v>84.989616686442702</v>
      </c>
      <c r="BN189" s="30">
        <v>7251.2988020389075</v>
      </c>
      <c r="BO189" s="30">
        <v>7251.2988020389075</v>
      </c>
    </row>
    <row r="190" spans="1:67">
      <c r="A190" s="31">
        <v>39842</v>
      </c>
      <c r="B190" s="32">
        <v>2912</v>
      </c>
      <c r="C190" s="33">
        <v>0.32430555555555557</v>
      </c>
      <c r="D190" s="33">
        <v>0.32916666666666666</v>
      </c>
      <c r="E190" s="34">
        <v>0.65</v>
      </c>
      <c r="F190" s="32">
        <v>6</v>
      </c>
      <c r="G190" s="32">
        <v>74.099999999999994</v>
      </c>
      <c r="H190" s="32">
        <v>74</v>
      </c>
      <c r="I190" s="32">
        <v>602</v>
      </c>
      <c r="J190" s="32">
        <v>90</v>
      </c>
      <c r="K190" s="32">
        <v>4800</v>
      </c>
      <c r="L190" s="32">
        <v>74.099999999999994</v>
      </c>
      <c r="M190" s="32">
        <v>74</v>
      </c>
      <c r="N190" s="32">
        <v>594</v>
      </c>
      <c r="O190" s="32">
        <v>90</v>
      </c>
      <c r="P190" s="32">
        <v>4800</v>
      </c>
      <c r="Q190" s="35">
        <f t="shared" si="18"/>
        <v>74</v>
      </c>
      <c r="R190" s="35">
        <f t="shared" si="19"/>
        <v>4800</v>
      </c>
      <c r="S190" s="36">
        <v>2912</v>
      </c>
      <c r="T190" s="37">
        <v>0.65</v>
      </c>
      <c r="U190" s="38">
        <v>99</v>
      </c>
      <c r="V190" s="39" t="s">
        <v>59</v>
      </c>
      <c r="W190" s="40">
        <f t="shared" si="20"/>
        <v>0.3283564814814815</v>
      </c>
      <c r="X190" s="41">
        <v>0.32870370370370372</v>
      </c>
      <c r="Y190" s="42">
        <v>32383.4</v>
      </c>
      <c r="Z190" s="43">
        <v>28.23266666666667</v>
      </c>
      <c r="AA190" s="43">
        <v>16.232000000000006</v>
      </c>
      <c r="AB190" s="43">
        <v>104.47780000000003</v>
      </c>
      <c r="AC190" s="43">
        <v>93.028600000000012</v>
      </c>
      <c r="AD190" s="43">
        <v>11.449199999999999</v>
      </c>
      <c r="AE190" s="43">
        <v>3.6460000000000008</v>
      </c>
      <c r="AF190" s="43">
        <v>14.225000000000001</v>
      </c>
      <c r="AG190" s="43">
        <v>1.5203333333333326E-2</v>
      </c>
      <c r="AH190" s="43">
        <v>1.7676033333333332</v>
      </c>
      <c r="AI190" s="43">
        <v>0.13535</v>
      </c>
      <c r="AJ190" s="43">
        <v>11.122346666666669</v>
      </c>
      <c r="AK190" s="43">
        <v>9.9035233333333341</v>
      </c>
      <c r="AL190" s="44">
        <v>99.944936666666706</v>
      </c>
      <c r="AM190" s="43">
        <v>2.0974000000000004</v>
      </c>
      <c r="AN190" s="43">
        <v>3.4128233333333333</v>
      </c>
      <c r="AO190" s="43">
        <v>10.793783333333334</v>
      </c>
      <c r="AP190" s="42">
        <v>3185.0333333333333</v>
      </c>
      <c r="AQ190" s="45">
        <v>141.28586819547965</v>
      </c>
      <c r="AR190" s="45">
        <v>0.28253694702897769</v>
      </c>
      <c r="AS190" s="45">
        <v>7.1438422965946751E-3</v>
      </c>
      <c r="AT190" s="45">
        <v>0.29662534711606187</v>
      </c>
      <c r="AU190" s="45">
        <v>0.20865118557386525</v>
      </c>
      <c r="AV190" s="45">
        <v>9.3452237478057046E-2</v>
      </c>
      <c r="AW190" s="45">
        <v>6.1677693950314444E-2</v>
      </c>
      <c r="AX190" s="45">
        <v>0.21344061598405584</v>
      </c>
      <c r="AY190" s="45">
        <v>7.1839540228413613E-5</v>
      </c>
      <c r="AZ190" s="45">
        <v>2.1874650473398052E-2</v>
      </c>
      <c r="BA190" s="45">
        <v>2.317809608080517E-3</v>
      </c>
      <c r="BB190" s="45">
        <v>4.8309003468214304E-2</v>
      </c>
      <c r="BC190" s="45">
        <v>4.2168943330479526E-2</v>
      </c>
      <c r="BD190" s="45">
        <v>6.2227798053345442E-4</v>
      </c>
      <c r="BE190" s="45">
        <v>3.0054513689351983E-2</v>
      </c>
      <c r="BF190" s="45">
        <v>1.2652400163014841E-2</v>
      </c>
      <c r="BG190" s="45">
        <v>4.6876176460332354E-2</v>
      </c>
      <c r="BH190" s="45">
        <v>0.1825741858350553</v>
      </c>
      <c r="BI190" s="41">
        <v>0.32870370370370372</v>
      </c>
      <c r="BJ190">
        <v>25</v>
      </c>
      <c r="BK190">
        <v>35</v>
      </c>
      <c r="BL190" s="28">
        <v>0.95372780380588829</v>
      </c>
      <c r="BM190" s="29">
        <v>75.773875118033246</v>
      </c>
      <c r="BN190" s="30">
        <v>5273.671856028297</v>
      </c>
      <c r="BO190" s="30">
        <v>5273.671856028297</v>
      </c>
    </row>
    <row r="191" spans="1:67">
      <c r="A191" s="31">
        <v>39842</v>
      </c>
      <c r="B191" s="32">
        <v>2916</v>
      </c>
      <c r="C191" s="33">
        <v>0.34722222222222227</v>
      </c>
      <c r="D191" s="33">
        <v>0.35138888888888892</v>
      </c>
      <c r="E191" s="34">
        <v>7.0000000000000007E-2</v>
      </c>
      <c r="F191" s="32">
        <v>6</v>
      </c>
      <c r="G191" s="32">
        <v>25</v>
      </c>
      <c r="H191" s="32">
        <v>24.9</v>
      </c>
      <c r="I191" s="32">
        <v>409</v>
      </c>
      <c r="J191" s="32">
        <v>64</v>
      </c>
      <c r="K191" s="32">
        <v>800</v>
      </c>
      <c r="L191" s="32">
        <v>25</v>
      </c>
      <c r="M191" s="32">
        <v>25</v>
      </c>
      <c r="N191" s="32">
        <v>422</v>
      </c>
      <c r="O191" s="32">
        <v>64</v>
      </c>
      <c r="P191" s="32">
        <v>1000</v>
      </c>
      <c r="Q191" s="35">
        <f t="shared" si="18"/>
        <v>24.9</v>
      </c>
      <c r="R191" s="35">
        <f t="shared" si="19"/>
        <v>800</v>
      </c>
      <c r="S191" s="36">
        <v>2916</v>
      </c>
      <c r="T191" s="37">
        <v>7.0000000000000007E-2</v>
      </c>
      <c r="U191" s="38">
        <v>99</v>
      </c>
      <c r="V191" s="39" t="s">
        <v>59</v>
      </c>
      <c r="W191" s="40">
        <f t="shared" si="20"/>
        <v>0.35015046296296293</v>
      </c>
      <c r="X191" s="41">
        <v>0.35049768518518515</v>
      </c>
      <c r="Y191" s="42">
        <v>23500.7</v>
      </c>
      <c r="Z191" s="43">
        <v>680.12733333333324</v>
      </c>
      <c r="AA191" s="43">
        <v>17.402333333333331</v>
      </c>
      <c r="AB191" s="43">
        <v>18.872</v>
      </c>
      <c r="AC191" s="43">
        <v>3.1444000000000001</v>
      </c>
      <c r="AD191" s="43">
        <v>15.727600000000002</v>
      </c>
      <c r="AE191" s="43">
        <v>115.75433333333331</v>
      </c>
      <c r="AF191" s="43">
        <v>9.4573333333333345</v>
      </c>
      <c r="AG191" s="43">
        <v>1.1413333333333334E-2</v>
      </c>
      <c r="AH191" s="43">
        <v>56.98910333333334</v>
      </c>
      <c r="AI191" s="43">
        <v>5.7065700000000001</v>
      </c>
      <c r="AJ191" s="43">
        <v>2.66812</v>
      </c>
      <c r="AK191" s="43">
        <v>0.44455000000000006</v>
      </c>
      <c r="AL191" s="44">
        <v>98.090556666666643</v>
      </c>
      <c r="AM191" s="43">
        <v>1.8512933333333332</v>
      </c>
      <c r="AN191" s="43">
        <v>2.6581733333333331</v>
      </c>
      <c r="AO191" s="43">
        <v>2.5893033333333331</v>
      </c>
      <c r="AP191" s="42">
        <v>3093.8</v>
      </c>
      <c r="AQ191" s="45">
        <v>99.2697995536506</v>
      </c>
      <c r="AR191" s="45">
        <v>1.825436996994044</v>
      </c>
      <c r="AS191" s="45">
        <v>2.4023455970813755E-2</v>
      </c>
      <c r="AT191" s="45">
        <v>2.6781684425921694E-2</v>
      </c>
      <c r="AU191" s="45">
        <v>9.8395752641722047E-3</v>
      </c>
      <c r="AV191" s="45">
        <v>2.5081041060722661E-2</v>
      </c>
      <c r="AW191" s="45">
        <v>3.2583766672609009</v>
      </c>
      <c r="AX191" s="45">
        <v>0.18163877250776694</v>
      </c>
      <c r="AY191" s="45">
        <v>5.0741626340492445E-5</v>
      </c>
      <c r="AZ191" s="45">
        <v>0.2760684229050625</v>
      </c>
      <c r="BA191" s="45">
        <v>0.15459600331630635</v>
      </c>
      <c r="BB191" s="45">
        <v>1.1749465138230048E-2</v>
      </c>
      <c r="BC191" s="45">
        <v>2.1368281359900299E-3</v>
      </c>
      <c r="BD191" s="45">
        <v>1.4586027403042191E-2</v>
      </c>
      <c r="BE191" s="45">
        <v>3.7571687188106405E-2</v>
      </c>
      <c r="BF191" s="45">
        <v>8.9492798143426932E-3</v>
      </c>
      <c r="BG191" s="45">
        <v>1.1406546315628336E-2</v>
      </c>
      <c r="BH191" s="45">
        <v>0.55086139441974791</v>
      </c>
      <c r="BI191" s="41">
        <v>0.35049768518518515</v>
      </c>
      <c r="BJ191">
        <v>25</v>
      </c>
      <c r="BK191">
        <v>39</v>
      </c>
      <c r="BL191" s="28">
        <v>0.96143983650490694</v>
      </c>
      <c r="BM191" s="29">
        <v>25.394419564339831</v>
      </c>
      <c r="BN191" s="30">
        <v>875.41305356498378</v>
      </c>
      <c r="BO191" s="30">
        <v>875.41305356498378</v>
      </c>
    </row>
    <row r="192" spans="1:67">
      <c r="A192" s="31">
        <v>39842</v>
      </c>
      <c r="B192" s="32">
        <v>2917</v>
      </c>
      <c r="C192" s="33">
        <v>0.3527777777777778</v>
      </c>
      <c r="D192" s="33">
        <v>0.35694444444444445</v>
      </c>
      <c r="E192" s="34">
        <v>0.04</v>
      </c>
      <c r="F192" s="32">
        <v>15</v>
      </c>
      <c r="G192" s="32">
        <v>21</v>
      </c>
      <c r="H192" s="32">
        <v>21.5</v>
      </c>
      <c r="I192" s="32">
        <v>426</v>
      </c>
      <c r="J192" s="32">
        <v>58</v>
      </c>
      <c r="K192" s="32">
        <v>800</v>
      </c>
      <c r="L192" s="32">
        <v>21</v>
      </c>
      <c r="M192" s="32">
        <v>20.5</v>
      </c>
      <c r="N192" s="32">
        <v>447</v>
      </c>
      <c r="O192" s="32">
        <v>58</v>
      </c>
      <c r="P192" s="32">
        <v>1000</v>
      </c>
      <c r="Q192" s="35">
        <f t="shared" si="18"/>
        <v>21.5</v>
      </c>
      <c r="R192" s="35">
        <f t="shared" si="19"/>
        <v>800</v>
      </c>
      <c r="S192" s="36">
        <v>2917</v>
      </c>
      <c r="T192" s="37">
        <v>0.04</v>
      </c>
      <c r="U192" s="38">
        <v>99</v>
      </c>
      <c r="V192" s="39" t="s">
        <v>59</v>
      </c>
      <c r="W192" s="40">
        <f t="shared" si="20"/>
        <v>0.35435185185185186</v>
      </c>
      <c r="X192" s="41">
        <v>0.35469907407407408</v>
      </c>
      <c r="Y192" s="42">
        <v>24086.266666666666</v>
      </c>
      <c r="Z192" s="43">
        <v>983.06799999999998</v>
      </c>
      <c r="AA192" s="43">
        <v>17.284666666666674</v>
      </c>
      <c r="AB192" s="43">
        <v>16.412199999999999</v>
      </c>
      <c r="AC192" s="43">
        <v>2.3593499999999996</v>
      </c>
      <c r="AD192" s="43">
        <v>14.052849999999998</v>
      </c>
      <c r="AE192" s="43">
        <v>212.8426666666667</v>
      </c>
      <c r="AF192" s="43">
        <v>9.7816666666666663</v>
      </c>
      <c r="AG192" s="43">
        <v>1.1886666666666662E-2</v>
      </c>
      <c r="AH192" s="43">
        <v>79.11441333333336</v>
      </c>
      <c r="AI192" s="43">
        <v>10.085776666666668</v>
      </c>
      <c r="AJ192" s="43">
        <v>2.2301700000000002</v>
      </c>
      <c r="AK192" s="43">
        <v>0.32058333333333333</v>
      </c>
      <c r="AL192" s="44">
        <v>97.132873333333336</v>
      </c>
      <c r="AM192" s="43">
        <v>1.8401433333333335</v>
      </c>
      <c r="AN192" s="43">
        <v>2.7289866666666662</v>
      </c>
      <c r="AO192" s="43">
        <v>2.1642933333333332</v>
      </c>
      <c r="AP192" s="42">
        <v>3045.4333333333334</v>
      </c>
      <c r="AQ192" s="45">
        <v>190.05134212527093</v>
      </c>
      <c r="AR192" s="45">
        <v>4.3130742695994932</v>
      </c>
      <c r="AS192" s="45">
        <v>1.6760654528683232E-2</v>
      </c>
      <c r="AT192" s="45">
        <v>7.6710899284035475E-2</v>
      </c>
      <c r="AU192" s="45">
        <v>5.0480646684224334E-2</v>
      </c>
      <c r="AV192" s="45">
        <v>3.302980628838547E-2</v>
      </c>
      <c r="AW192" s="45">
        <v>2.1021072076916174</v>
      </c>
      <c r="AX192" s="45">
        <v>0.15279202302108996</v>
      </c>
      <c r="AY192" s="45">
        <v>8.9955289021760926E-5</v>
      </c>
      <c r="AZ192" s="45">
        <v>0.62758575494714364</v>
      </c>
      <c r="BA192" s="45">
        <v>0.14046392513500591</v>
      </c>
      <c r="BB192" s="45">
        <v>1.5400943768662932E-2</v>
      </c>
      <c r="BC192" s="45">
        <v>6.0931325578733363E-3</v>
      </c>
      <c r="BD192" s="45">
        <v>2.5638978049102382E-2</v>
      </c>
      <c r="BE192" s="45">
        <v>3.4516080044077933E-2</v>
      </c>
      <c r="BF192" s="45">
        <v>1.7404195557063417E-2</v>
      </c>
      <c r="BG192" s="45">
        <v>1.4956302634867566E-2</v>
      </c>
      <c r="BH192" s="45">
        <v>1.0726484571581125</v>
      </c>
      <c r="BI192" s="41">
        <v>0.35469907407407408</v>
      </c>
      <c r="BJ192">
        <v>25</v>
      </c>
      <c r="BK192">
        <v>40</v>
      </c>
      <c r="BL192" s="28">
        <v>0.96336784467966152</v>
      </c>
      <c r="BM192" s="29">
        <v>21.904956080453236</v>
      </c>
      <c r="BN192" s="30">
        <v>874.5366236332261</v>
      </c>
      <c r="BO192" s="30">
        <v>874.5366236332261</v>
      </c>
    </row>
    <row r="193" spans="1:67">
      <c r="A193" s="31">
        <v>39843</v>
      </c>
      <c r="B193" s="32">
        <v>3001</v>
      </c>
      <c r="C193" s="33">
        <v>0.27013888888888887</v>
      </c>
      <c r="D193" s="33">
        <v>0.27916666666666667</v>
      </c>
      <c r="E193" s="34">
        <v>0.04</v>
      </c>
      <c r="F193" s="32">
        <v>12</v>
      </c>
      <c r="G193" s="32">
        <v>21</v>
      </c>
      <c r="H193" s="32">
        <v>20.5</v>
      </c>
      <c r="I193" s="32">
        <v>426</v>
      </c>
      <c r="J193" s="32">
        <v>58</v>
      </c>
      <c r="K193" s="32">
        <v>900</v>
      </c>
      <c r="L193" s="32">
        <v>21</v>
      </c>
      <c r="M193" s="32">
        <v>20</v>
      </c>
      <c r="N193" s="32">
        <v>460</v>
      </c>
      <c r="O193" s="32">
        <v>58</v>
      </c>
      <c r="P193" s="32">
        <v>1000</v>
      </c>
      <c r="Q193" s="35">
        <f t="shared" si="18"/>
        <v>20.5</v>
      </c>
      <c r="R193" s="35">
        <f t="shared" si="19"/>
        <v>900</v>
      </c>
      <c r="S193" s="36">
        <v>3001</v>
      </c>
      <c r="T193" s="37">
        <v>0.04</v>
      </c>
      <c r="U193" s="38">
        <v>99</v>
      </c>
      <c r="V193" s="39" t="s">
        <v>59</v>
      </c>
      <c r="W193" s="40">
        <f t="shared" si="20"/>
        <v>0.27620370370370373</v>
      </c>
      <c r="X193" s="41">
        <v>0.27655092592592595</v>
      </c>
      <c r="Y193" s="42">
        <v>24644.266666666666</v>
      </c>
      <c r="Z193" s="43">
        <v>1166.8239933333336</v>
      </c>
      <c r="AA193" s="43">
        <v>17.183</v>
      </c>
      <c r="AB193" s="43">
        <v>15.69575</v>
      </c>
      <c r="AC193" s="43">
        <v>4.6675999999999984</v>
      </c>
      <c r="AD193" s="43">
        <v>11.028149999999998</v>
      </c>
      <c r="AE193" s="43">
        <v>311.83166666666671</v>
      </c>
      <c r="AF193" s="43">
        <v>10.651</v>
      </c>
      <c r="AG193" s="43">
        <v>1.229333333333333E-2</v>
      </c>
      <c r="AH193" s="43">
        <v>90.835006666666658</v>
      </c>
      <c r="AI193" s="43">
        <v>14.296443333333331</v>
      </c>
      <c r="AJ193" s="43">
        <v>2.0635866666666671</v>
      </c>
      <c r="AK193" s="43">
        <v>0.61364333333333343</v>
      </c>
      <c r="AL193" s="44">
        <v>96.43647</v>
      </c>
      <c r="AM193" s="43">
        <v>1.9391533333333331</v>
      </c>
      <c r="AN193" s="43">
        <v>2.749846666666667</v>
      </c>
      <c r="AO193" s="43">
        <v>1.9936199999999999</v>
      </c>
      <c r="AP193" s="42">
        <v>3014.0333333333333</v>
      </c>
      <c r="AQ193" s="45">
        <v>205.81058136606453</v>
      </c>
      <c r="AR193" s="45">
        <v>16.55352100643141</v>
      </c>
      <c r="AS193" s="45">
        <v>4.4423510395533536E-2</v>
      </c>
      <c r="AT193" s="45">
        <v>5.3687433513266082E-2</v>
      </c>
      <c r="AU193" s="45">
        <v>0.13119519545453437</v>
      </c>
      <c r="AV193" s="45">
        <v>7.9208492883197645E-2</v>
      </c>
      <c r="AW193" s="45">
        <v>2.7599988547367214</v>
      </c>
      <c r="AX193" s="45">
        <v>7.7786179075542805E-2</v>
      </c>
      <c r="AY193" s="45">
        <v>1.0148325268098489E-4</v>
      </c>
      <c r="AZ193" s="45">
        <v>1.5293662771262782</v>
      </c>
      <c r="BA193" s="45">
        <v>0.17787270086427875</v>
      </c>
      <c r="BB193" s="45">
        <v>1.6223200358901357E-2</v>
      </c>
      <c r="BC193" s="45">
        <v>1.7328085301898909E-2</v>
      </c>
      <c r="BD193" s="45">
        <v>4.57444863834192E-2</v>
      </c>
      <c r="BE193" s="45">
        <v>2.4527110030266124E-2</v>
      </c>
      <c r="BF193" s="45">
        <v>1.8552083874647438E-2</v>
      </c>
      <c r="BG193" s="45">
        <v>1.5676501193033234E-2</v>
      </c>
      <c r="BH193" s="45">
        <v>2.5118111794758171</v>
      </c>
      <c r="BI193" s="41">
        <v>0.27655092592592595</v>
      </c>
      <c r="BJ193">
        <v>19</v>
      </c>
      <c r="BK193">
        <v>31</v>
      </c>
      <c r="BL193" s="28">
        <v>0.94601577110686963</v>
      </c>
      <c r="BM193" s="29">
        <v>21.076799915806308</v>
      </c>
      <c r="BN193" s="30">
        <v>992.83575443450616</v>
      </c>
      <c r="BO193" s="30">
        <v>992.83575443450616</v>
      </c>
    </row>
    <row r="194" spans="1:67">
      <c r="A194" s="31">
        <v>39843</v>
      </c>
      <c r="B194" s="32">
        <v>3002</v>
      </c>
      <c r="C194" s="33">
        <v>0.27986111111111112</v>
      </c>
      <c r="D194" s="33">
        <v>0.29097222222222224</v>
      </c>
      <c r="E194" s="34">
        <v>7.0000000000000007E-2</v>
      </c>
      <c r="F194" s="32">
        <v>12</v>
      </c>
      <c r="G194" s="32">
        <v>25</v>
      </c>
      <c r="H194" s="32">
        <v>25</v>
      </c>
      <c r="I194" s="32">
        <v>415</v>
      </c>
      <c r="J194" s="32">
        <v>62</v>
      </c>
      <c r="K194" s="32">
        <v>1000</v>
      </c>
      <c r="L194" s="32">
        <v>25</v>
      </c>
      <c r="M194" s="32">
        <v>25</v>
      </c>
      <c r="N194" s="32">
        <v>430</v>
      </c>
      <c r="O194" s="32">
        <v>62</v>
      </c>
      <c r="P194" s="32">
        <v>1100</v>
      </c>
      <c r="Q194" s="35">
        <f t="shared" si="18"/>
        <v>25</v>
      </c>
      <c r="R194" s="35">
        <f t="shared" si="19"/>
        <v>1000</v>
      </c>
      <c r="S194" s="36">
        <v>3002</v>
      </c>
      <c r="T194" s="37">
        <v>7.0000000000000007E-2</v>
      </c>
      <c r="U194" s="38">
        <v>99</v>
      </c>
      <c r="V194" s="39" t="s">
        <v>59</v>
      </c>
      <c r="W194" s="40">
        <f t="shared" si="20"/>
        <v>0.28769675925925925</v>
      </c>
      <c r="X194" s="41">
        <v>0.28804398148148147</v>
      </c>
      <c r="Y194" s="42">
        <v>23986.9</v>
      </c>
      <c r="Z194" s="43">
        <v>695.18133333333333</v>
      </c>
      <c r="AA194" s="43">
        <v>17.296333333333333</v>
      </c>
      <c r="AB194" s="43">
        <v>19.847449999999995</v>
      </c>
      <c r="AC194" s="43">
        <v>4.9360500000000007</v>
      </c>
      <c r="AD194" s="43">
        <v>14.911399999999995</v>
      </c>
      <c r="AE194" s="43">
        <v>123.34666666666664</v>
      </c>
      <c r="AF194" s="43">
        <v>10.139999999999999</v>
      </c>
      <c r="AG194" s="43">
        <v>1.1659999999999995E-2</v>
      </c>
      <c r="AH194" s="43">
        <v>57.042916666666684</v>
      </c>
      <c r="AI194" s="43">
        <v>5.9554466666666652</v>
      </c>
      <c r="AJ194" s="43">
        <v>2.7481</v>
      </c>
      <c r="AK194" s="43">
        <v>0.6834566666666666</v>
      </c>
      <c r="AL194" s="44">
        <v>98.064416666666673</v>
      </c>
      <c r="AM194" s="43">
        <v>1.9446533333333338</v>
      </c>
      <c r="AN194" s="43">
        <v>2.6665466666666666</v>
      </c>
      <c r="AO194" s="43">
        <v>2.6549533333333328</v>
      </c>
      <c r="AP194" s="42">
        <v>3092.2</v>
      </c>
      <c r="AQ194" s="45">
        <v>217.37863835671484</v>
      </c>
      <c r="AR194" s="45">
        <v>1.6697836600443206</v>
      </c>
      <c r="AS194" s="45">
        <v>7.5952949743328682E-2</v>
      </c>
      <c r="AT194" s="45">
        <v>5.8538426813445857E-2</v>
      </c>
      <c r="AU194" s="45">
        <v>2.9357296572895909E-2</v>
      </c>
      <c r="AV194" s="45">
        <v>3.3287773462173161E-2</v>
      </c>
      <c r="AW194" s="45">
        <v>1.2647538491173858</v>
      </c>
      <c r="AX194" s="45">
        <v>0.10830990020651957</v>
      </c>
      <c r="AY194" s="45">
        <v>1.0699661612438514E-4</v>
      </c>
      <c r="AZ194" s="45">
        <v>0.51713782000911812</v>
      </c>
      <c r="BA194" s="45">
        <v>7.4410268726527382E-2</v>
      </c>
      <c r="BB194" s="45">
        <v>2.6090188405499929E-2</v>
      </c>
      <c r="BC194" s="45">
        <v>7.5850889719662239E-3</v>
      </c>
      <c r="BD194" s="45">
        <v>1.7088533831366156E-2</v>
      </c>
      <c r="BE194" s="45">
        <v>2.7805627479706864E-2</v>
      </c>
      <c r="BF194" s="45">
        <v>1.9778353429136E-2</v>
      </c>
      <c r="BG194" s="45">
        <v>2.5208683962603791E-2</v>
      </c>
      <c r="BH194" s="45">
        <v>0.66436383882992001</v>
      </c>
      <c r="BI194" s="41">
        <v>0.28804398148148147</v>
      </c>
      <c r="BJ194">
        <v>19</v>
      </c>
      <c r="BK194">
        <v>30</v>
      </c>
      <c r="BL194" s="28">
        <v>0.94408776293211494</v>
      </c>
      <c r="BM194" s="29">
        <v>25.729646795127476</v>
      </c>
      <c r="BN194" s="30">
        <v>1104.2766864861576</v>
      </c>
      <c r="BO194" s="30">
        <v>1104.2766864861576</v>
      </c>
    </row>
    <row r="195" spans="1:67">
      <c r="A195" s="31">
        <v>39843</v>
      </c>
      <c r="B195" s="32">
        <v>3004</v>
      </c>
      <c r="C195" s="33">
        <v>0.2951388888888889</v>
      </c>
      <c r="D195" s="33">
        <v>0.30486111111111108</v>
      </c>
      <c r="E195" s="34">
        <v>0.3</v>
      </c>
      <c r="F195" s="32">
        <v>12</v>
      </c>
      <c r="G195" s="32">
        <v>52.5</v>
      </c>
      <c r="H195" s="32">
        <v>52.5</v>
      </c>
      <c r="I195" s="32">
        <v>487</v>
      </c>
      <c r="J195" s="32">
        <v>81</v>
      </c>
      <c r="K195" s="32">
        <v>2400</v>
      </c>
      <c r="L195" s="32">
        <v>52.5</v>
      </c>
      <c r="M195" s="32">
        <v>52.7</v>
      </c>
      <c r="N195" s="32">
        <v>483</v>
      </c>
      <c r="O195" s="32">
        <v>81</v>
      </c>
      <c r="P195" s="32">
        <v>2500</v>
      </c>
      <c r="Q195" s="35">
        <f t="shared" si="18"/>
        <v>52.5</v>
      </c>
      <c r="R195" s="35">
        <f t="shared" si="19"/>
        <v>2400</v>
      </c>
      <c r="S195" s="36">
        <v>3004</v>
      </c>
      <c r="T195" s="37">
        <v>0.3</v>
      </c>
      <c r="U195" s="38">
        <v>99</v>
      </c>
      <c r="V195" s="39" t="s">
        <v>59</v>
      </c>
      <c r="W195" s="40">
        <f t="shared" si="20"/>
        <v>0.30315972222222221</v>
      </c>
      <c r="X195" s="41">
        <v>0.30350694444444443</v>
      </c>
      <c r="Y195" s="42">
        <v>26280.666666666668</v>
      </c>
      <c r="Z195" s="43">
        <v>106.93466666666669</v>
      </c>
      <c r="AA195" s="43">
        <v>17.007666666666669</v>
      </c>
      <c r="AB195" s="43">
        <v>50.267349999999993</v>
      </c>
      <c r="AC195" s="43">
        <v>40.150600000000004</v>
      </c>
      <c r="AD195" s="43">
        <v>10.116750000000001</v>
      </c>
      <c r="AE195" s="43">
        <v>7.2366666666666664</v>
      </c>
      <c r="AF195" s="43">
        <v>11.072999999999997</v>
      </c>
      <c r="AG195" s="43">
        <v>1.2396666666666672E-2</v>
      </c>
      <c r="AH195" s="43">
        <v>8.2404566666666668</v>
      </c>
      <c r="AI195" s="43">
        <v>0.32871000000000006</v>
      </c>
      <c r="AJ195" s="43">
        <v>6.54765</v>
      </c>
      <c r="AK195" s="43">
        <v>5.2298799999999988</v>
      </c>
      <c r="AL195" s="44">
        <v>99.773550000000014</v>
      </c>
      <c r="AM195" s="43">
        <v>1.9983000000000002</v>
      </c>
      <c r="AN195" s="43">
        <v>2.8333433333333335</v>
      </c>
      <c r="AO195" s="43">
        <v>6.325706666666667</v>
      </c>
      <c r="AP195" s="42">
        <v>3181.9666666666667</v>
      </c>
      <c r="AQ195" s="45">
        <v>156.84592337132887</v>
      </c>
      <c r="AR195" s="45">
        <v>0.88620746902747061</v>
      </c>
      <c r="AS195" s="45">
        <v>9.6228296552891279E-2</v>
      </c>
      <c r="AT195" s="45">
        <v>0.12970159053075167</v>
      </c>
      <c r="AU195" s="45">
        <v>9.5350388314490817E-2</v>
      </c>
      <c r="AV195" s="45">
        <v>5.9636506697110257E-2</v>
      </c>
      <c r="AW195" s="45">
        <v>9.8936877589408917E-2</v>
      </c>
      <c r="AX195" s="45">
        <v>5.4021068686846342E-2</v>
      </c>
      <c r="AY195" s="45">
        <v>6.149478998583775E-5</v>
      </c>
      <c r="AZ195" s="45">
        <v>8.5431891337317864E-2</v>
      </c>
      <c r="BA195" s="45">
        <v>5.6716688537155396E-3</v>
      </c>
      <c r="BB195" s="45">
        <v>3.9143562028459651E-2</v>
      </c>
      <c r="BC195" s="45">
        <v>3.1834468415702283E-2</v>
      </c>
      <c r="BD195" s="45">
        <v>2.3299770607134083E-3</v>
      </c>
      <c r="BE195" s="45">
        <v>1.4171875986104207E-2</v>
      </c>
      <c r="BF195" s="45">
        <v>1.4220181950757286E-2</v>
      </c>
      <c r="BG195" s="45">
        <v>3.7816270292700342E-2</v>
      </c>
      <c r="BH195" s="45">
        <v>0.18257418583505533</v>
      </c>
      <c r="BI195" s="41">
        <v>0.30350694444444443</v>
      </c>
      <c r="BJ195">
        <v>19</v>
      </c>
      <c r="BK195">
        <v>33</v>
      </c>
      <c r="BL195" s="28">
        <v>0.9498717874563789</v>
      </c>
      <c r="BM195" s="29">
        <v>53.867498601342085</v>
      </c>
      <c r="BN195" s="30">
        <v>2642.1826413901695</v>
      </c>
      <c r="BO195" s="30">
        <v>2642.1826413901695</v>
      </c>
    </row>
    <row r="196" spans="1:67">
      <c r="A196" s="31">
        <v>39843</v>
      </c>
      <c r="B196" s="32">
        <v>3005</v>
      </c>
      <c r="C196" s="33">
        <v>0.30555555555555552</v>
      </c>
      <c r="D196" s="33">
        <v>0.31458333333333333</v>
      </c>
      <c r="E196" s="34">
        <v>0.45</v>
      </c>
      <c r="F196" s="32">
        <v>12</v>
      </c>
      <c r="G196" s="32">
        <v>63.2</v>
      </c>
      <c r="H196" s="32">
        <v>63.3</v>
      </c>
      <c r="I196" s="32">
        <v>547</v>
      </c>
      <c r="J196" s="32">
        <v>83</v>
      </c>
      <c r="K196" s="32">
        <v>3400</v>
      </c>
      <c r="L196" s="32">
        <v>63.2</v>
      </c>
      <c r="M196" s="32">
        <v>63.1</v>
      </c>
      <c r="N196" s="32">
        <v>532</v>
      </c>
      <c r="O196" s="32">
        <v>83</v>
      </c>
      <c r="P196" s="32">
        <v>3500</v>
      </c>
      <c r="Q196" s="35">
        <f t="shared" si="18"/>
        <v>63.3</v>
      </c>
      <c r="R196" s="35">
        <f t="shared" si="19"/>
        <v>3400</v>
      </c>
      <c r="S196" s="36">
        <v>3005</v>
      </c>
      <c r="T196" s="37">
        <v>0.45</v>
      </c>
      <c r="U196" s="38">
        <v>99</v>
      </c>
      <c r="V196" s="39" t="s">
        <v>59</v>
      </c>
      <c r="W196" s="40">
        <f t="shared" si="20"/>
        <v>0.31046296296296294</v>
      </c>
      <c r="X196" s="41">
        <v>0.31081018518518516</v>
      </c>
      <c r="Y196" s="42">
        <v>28959.233333333334</v>
      </c>
      <c r="Z196" s="43">
        <v>47.448333333333338</v>
      </c>
      <c r="AA196" s="43">
        <v>16.648333333333333</v>
      </c>
      <c r="AB196" s="43">
        <v>74.94374999999998</v>
      </c>
      <c r="AC196" s="43">
        <v>65.181900000000013</v>
      </c>
      <c r="AD196" s="43">
        <v>9.761849999999999</v>
      </c>
      <c r="AE196" s="43">
        <v>3.557666666666667</v>
      </c>
      <c r="AF196" s="43">
        <v>12.977000000000002</v>
      </c>
      <c r="AG196" s="43">
        <v>1.3616666666666666E-2</v>
      </c>
      <c r="AH196" s="43">
        <v>3.3230533333333332</v>
      </c>
      <c r="AI196" s="43">
        <v>0.14722666666666667</v>
      </c>
      <c r="AJ196" s="43">
        <v>8.893696666666667</v>
      </c>
      <c r="AK196" s="43">
        <v>7.7352266666666649</v>
      </c>
      <c r="AL196" s="44">
        <v>99.907216666666642</v>
      </c>
      <c r="AM196" s="43">
        <v>2.1337200000000007</v>
      </c>
      <c r="AN196" s="43">
        <v>3.0705733333333334</v>
      </c>
      <c r="AO196" s="43">
        <v>8.5922400000000003</v>
      </c>
      <c r="AP196" s="42">
        <v>3186.6666666666665</v>
      </c>
      <c r="AQ196" s="45">
        <v>166.68464615646647</v>
      </c>
      <c r="AR196" s="45">
        <v>0.34328115885215543</v>
      </c>
      <c r="AS196" s="45">
        <v>0.11712308095313244</v>
      </c>
      <c r="AT196" s="45">
        <v>0.36529250797528462</v>
      </c>
      <c r="AU196" s="45">
        <v>0.38746035169681631</v>
      </c>
      <c r="AV196" s="45">
        <v>2.6755647164148383E-2</v>
      </c>
      <c r="AW196" s="45">
        <v>6.8716475629867074E-2</v>
      </c>
      <c r="AX196" s="45">
        <v>7.5573668101693123E-2</v>
      </c>
      <c r="AY196" s="45">
        <v>7.9147759387691787E-5</v>
      </c>
      <c r="AZ196" s="45">
        <v>3.1093360343830017E-2</v>
      </c>
      <c r="BA196" s="45">
        <v>3.0043569893639841E-3</v>
      </c>
      <c r="BB196" s="45">
        <v>5.4317682923343755E-2</v>
      </c>
      <c r="BC196" s="45">
        <v>5.2297589667760748E-2</v>
      </c>
      <c r="BD196" s="45">
        <v>9.2217259710486031E-4</v>
      </c>
      <c r="BE196" s="45">
        <v>1.5988948769654024E-2</v>
      </c>
      <c r="BF196" s="45">
        <v>1.5032537889601297E-2</v>
      </c>
      <c r="BG196" s="45">
        <v>5.2480502783546025E-2</v>
      </c>
      <c r="BH196" s="45">
        <v>0.47946330148538402</v>
      </c>
      <c r="BI196" s="41">
        <v>0.31081018518518516</v>
      </c>
      <c r="BJ196">
        <v>19</v>
      </c>
      <c r="BK196">
        <v>33</v>
      </c>
      <c r="BL196" s="28">
        <v>0.9498717874563789</v>
      </c>
      <c r="BM196" s="29">
        <v>64.948812599332456</v>
      </c>
      <c r="BN196" s="30">
        <v>3743.0920753027403</v>
      </c>
      <c r="BO196" s="30">
        <v>3743.0920753027403</v>
      </c>
    </row>
    <row r="197" spans="1:67">
      <c r="A197" s="31">
        <v>39843</v>
      </c>
      <c r="B197" s="32">
        <v>3006</v>
      </c>
      <c r="C197" s="33">
        <v>0.31527777777777777</v>
      </c>
      <c r="D197" s="33">
        <v>0.32500000000000001</v>
      </c>
      <c r="E197" s="34">
        <v>0.65</v>
      </c>
      <c r="F197" s="32">
        <v>12</v>
      </c>
      <c r="G197" s="32">
        <v>74.099999999999994</v>
      </c>
      <c r="H197" s="32">
        <v>74.099999999999994</v>
      </c>
      <c r="I197" s="32">
        <v>620</v>
      </c>
      <c r="J197" s="32">
        <v>90</v>
      </c>
      <c r="K197" s="32">
        <v>4900</v>
      </c>
      <c r="L197" s="32">
        <v>74.099999999999994</v>
      </c>
      <c r="M197" s="32">
        <v>74.3</v>
      </c>
      <c r="N197" s="32">
        <v>617</v>
      </c>
      <c r="O197" s="32">
        <v>90</v>
      </c>
      <c r="P197" s="32">
        <v>5000</v>
      </c>
      <c r="Q197" s="35">
        <f t="shared" si="18"/>
        <v>74.099999999999994</v>
      </c>
      <c r="R197" s="35">
        <f t="shared" si="19"/>
        <v>4900</v>
      </c>
      <c r="S197" s="36">
        <v>3006</v>
      </c>
      <c r="T197" s="37">
        <v>0.65</v>
      </c>
      <c r="U197" s="38">
        <v>99</v>
      </c>
      <c r="V197" s="39" t="s">
        <v>59</v>
      </c>
      <c r="W197" s="40">
        <f t="shared" si="20"/>
        <v>0.32283564814814814</v>
      </c>
      <c r="X197" s="41">
        <v>0.32318287037037036</v>
      </c>
      <c r="Y197" s="42">
        <v>32624.866666666665</v>
      </c>
      <c r="Z197" s="43">
        <v>29.568999999999996</v>
      </c>
      <c r="AA197" s="43">
        <v>16.097333333333331</v>
      </c>
      <c r="AB197" s="43">
        <v>109.31549999999997</v>
      </c>
      <c r="AC197" s="43">
        <v>98.314299999999989</v>
      </c>
      <c r="AD197" s="43">
        <v>11.001200000000003</v>
      </c>
      <c r="AE197" s="43">
        <v>2.7103333333333333</v>
      </c>
      <c r="AF197" s="43">
        <v>15.207999999999995</v>
      </c>
      <c r="AG197" s="43">
        <v>1.5316666666666666E-2</v>
      </c>
      <c r="AH197" s="43">
        <v>1.8374499999999998</v>
      </c>
      <c r="AI197" s="43">
        <v>9.9846666666666681E-2</v>
      </c>
      <c r="AJ197" s="43">
        <v>11.548900000000001</v>
      </c>
      <c r="AK197" s="43">
        <v>10.386663333333335</v>
      </c>
      <c r="AL197" s="44">
        <v>99.946853333333323</v>
      </c>
      <c r="AM197" s="43">
        <v>2.2261199999999994</v>
      </c>
      <c r="AN197" s="43">
        <v>3.3986133333333326</v>
      </c>
      <c r="AO197" s="43">
        <v>11.157443333333333</v>
      </c>
      <c r="AP197" s="42">
        <v>3185.0333333333333</v>
      </c>
      <c r="AQ197" s="45">
        <v>204.82856302259847</v>
      </c>
      <c r="AR197" s="45">
        <v>0.24804546301941893</v>
      </c>
      <c r="AS197" s="45">
        <v>7.3856026454705626E-2</v>
      </c>
      <c r="AT197" s="45">
        <v>0.13035991292015944</v>
      </c>
      <c r="AU197" s="45">
        <v>0.1937465283337475</v>
      </c>
      <c r="AV197" s="45">
        <v>7.295140092247511E-2</v>
      </c>
      <c r="AW197" s="45">
        <v>3.6149434424281084E-2</v>
      </c>
      <c r="AX197" s="45">
        <v>0.13197178381835056</v>
      </c>
      <c r="AY197" s="45">
        <v>9.4989412598179223E-5</v>
      </c>
      <c r="AZ197" s="45">
        <v>1.8693807752190632E-2</v>
      </c>
      <c r="BA197" s="45">
        <v>1.4048520190405468E-3</v>
      </c>
      <c r="BB197" s="45">
        <v>7.5014352649664759E-2</v>
      </c>
      <c r="BC197" s="45">
        <v>7.085933848530282E-2</v>
      </c>
      <c r="BD197" s="45">
        <v>4.8900555905008177E-4</v>
      </c>
      <c r="BE197" s="45">
        <v>2.0136095570581384E-2</v>
      </c>
      <c r="BF197" s="45">
        <v>1.8352764206598107E-2</v>
      </c>
      <c r="BG197" s="45">
        <v>7.2472437963461769E-2</v>
      </c>
      <c r="BH197" s="45">
        <v>0.18257418583505533</v>
      </c>
      <c r="BI197" s="41">
        <v>0.32318287037037036</v>
      </c>
      <c r="BJ197">
        <v>19</v>
      </c>
      <c r="BK197">
        <v>36</v>
      </c>
      <c r="BL197" s="28">
        <v>0.95565581198064287</v>
      </c>
      <c r="BM197" s="29">
        <v>75.799694502860987</v>
      </c>
      <c r="BN197" s="30">
        <v>5378.1067091799578</v>
      </c>
      <c r="BO197" s="30">
        <v>5378.1067091799578</v>
      </c>
    </row>
    <row r="198" spans="1:67">
      <c r="A198" s="31">
        <v>39843</v>
      </c>
      <c r="B198" s="32">
        <v>3007</v>
      </c>
      <c r="C198" s="33">
        <v>0.32500000000000001</v>
      </c>
      <c r="D198" s="33">
        <v>0.33402777777777781</v>
      </c>
      <c r="E198" s="34">
        <v>0.85</v>
      </c>
      <c r="F198" s="32">
        <v>12</v>
      </c>
      <c r="G198" s="32">
        <v>82.7</v>
      </c>
      <c r="H198" s="32">
        <v>82.5</v>
      </c>
      <c r="I198" s="32">
        <v>708</v>
      </c>
      <c r="J198" s="32">
        <v>93</v>
      </c>
      <c r="K198" s="32">
        <v>6500</v>
      </c>
      <c r="L198" s="32">
        <v>82.7</v>
      </c>
      <c r="M198" s="32">
        <v>82.5</v>
      </c>
      <c r="N198" s="32">
        <v>699</v>
      </c>
      <c r="O198" s="32">
        <v>93</v>
      </c>
      <c r="P198" s="32">
        <v>6500</v>
      </c>
      <c r="Q198" s="35">
        <f t="shared" si="18"/>
        <v>82.5</v>
      </c>
      <c r="R198" s="35">
        <f t="shared" si="19"/>
        <v>6500</v>
      </c>
      <c r="S198" s="36">
        <v>3007</v>
      </c>
      <c r="T198" s="37">
        <v>0.85</v>
      </c>
      <c r="U198" s="38">
        <v>99</v>
      </c>
      <c r="V198" s="39" t="s">
        <v>59</v>
      </c>
      <c r="W198" s="40">
        <f t="shared" si="20"/>
        <v>0.33078703703703705</v>
      </c>
      <c r="X198" s="41">
        <v>0.33113425925925927</v>
      </c>
      <c r="Y198" s="42">
        <v>35964.066666666666</v>
      </c>
      <c r="Z198" s="43">
        <v>25.797999999999998</v>
      </c>
      <c r="AA198" s="43">
        <v>15.592666666666668</v>
      </c>
      <c r="AB198" s="43">
        <v>154.44800000000004</v>
      </c>
      <c r="AC198" s="43">
        <v>140.03149999999997</v>
      </c>
      <c r="AD198" s="43">
        <v>14.416499999999994</v>
      </c>
      <c r="AE198" s="43">
        <v>3.1313333333333331</v>
      </c>
      <c r="AF198" s="43">
        <v>18.059333333333328</v>
      </c>
      <c r="AG198" s="43">
        <v>1.6876666666666682E-2</v>
      </c>
      <c r="AH198" s="43">
        <v>1.4531266666666667</v>
      </c>
      <c r="AI198" s="43">
        <v>0.10490000000000001</v>
      </c>
      <c r="AJ198" s="43">
        <v>14.83652</v>
      </c>
      <c r="AK198" s="43">
        <v>13.451623333333336</v>
      </c>
      <c r="AL198" s="44">
        <v>99.955366666666663</v>
      </c>
      <c r="AM198" s="43">
        <v>2.4037600000000006</v>
      </c>
      <c r="AN198" s="43">
        <v>3.6965133333333342</v>
      </c>
      <c r="AO198" s="43">
        <v>14.333619999999998</v>
      </c>
      <c r="AP198" s="42">
        <v>3182.9666666666667</v>
      </c>
      <c r="AQ198" s="45">
        <v>160.78984642294375</v>
      </c>
      <c r="AR198" s="45">
        <v>0.2491142931158527</v>
      </c>
      <c r="AS198" s="45">
        <v>3.5226687897528614E-2</v>
      </c>
      <c r="AT198" s="45">
        <v>0.54450325351017037</v>
      </c>
      <c r="AU198" s="45">
        <v>0.57872206122800285</v>
      </c>
      <c r="AV198" s="45">
        <v>6.8382166459210761E-2</v>
      </c>
      <c r="AW198" s="45">
        <v>3.048270661045132E-2</v>
      </c>
      <c r="AX198" s="45">
        <v>9.288232575028281E-2</v>
      </c>
      <c r="AY198" s="45">
        <v>8.1720015415687671E-5</v>
      </c>
      <c r="AZ198" s="45">
        <v>1.457293034535522E-2</v>
      </c>
      <c r="BA198" s="45">
        <v>1.2188179689269902E-3</v>
      </c>
      <c r="BB198" s="45">
        <v>5.4969856316423864E-2</v>
      </c>
      <c r="BC198" s="45">
        <v>5.2913329807000094E-2</v>
      </c>
      <c r="BD198" s="45">
        <v>3.7995765039127241E-4</v>
      </c>
      <c r="BE198" s="45">
        <v>1.8610797755696837E-2</v>
      </c>
      <c r="BF198" s="45">
        <v>1.4320174660207571E-2</v>
      </c>
      <c r="BG198" s="45">
        <v>5.3106142251415363E-2</v>
      </c>
      <c r="BH198" s="45">
        <v>0.18257418583505536</v>
      </c>
      <c r="BI198" s="41">
        <v>0.33113425925925927</v>
      </c>
      <c r="BJ198">
        <v>19</v>
      </c>
      <c r="BK198">
        <v>36</v>
      </c>
      <c r="BL198" s="28">
        <v>0.95565581198064287</v>
      </c>
      <c r="BM198" s="29">
        <v>84.392372422213668</v>
      </c>
      <c r="BN198" s="30">
        <v>7134.2231856468834</v>
      </c>
      <c r="BO198" s="30">
        <v>7134.2231856468834</v>
      </c>
    </row>
    <row r="199" spans="1:67">
      <c r="A199" s="31">
        <v>39843</v>
      </c>
      <c r="B199" s="32">
        <v>3012</v>
      </c>
      <c r="C199" s="33">
        <v>0.3666666666666667</v>
      </c>
      <c r="D199" s="33">
        <v>0.37777777777777777</v>
      </c>
      <c r="E199" s="34">
        <v>0.65</v>
      </c>
      <c r="F199" s="32">
        <v>6</v>
      </c>
      <c r="G199" s="32">
        <v>74.099999999999994</v>
      </c>
      <c r="H199" s="32">
        <v>74</v>
      </c>
      <c r="I199" s="32">
        <v>613</v>
      </c>
      <c r="J199" s="32">
        <v>90</v>
      </c>
      <c r="K199" s="32">
        <v>4800</v>
      </c>
      <c r="L199" s="32">
        <v>74.099999999999994</v>
      </c>
      <c r="M199" s="32">
        <v>74.2</v>
      </c>
      <c r="N199" s="32">
        <v>602</v>
      </c>
      <c r="O199" s="32">
        <v>90</v>
      </c>
      <c r="P199" s="32">
        <v>4800</v>
      </c>
      <c r="Q199" s="35">
        <f t="shared" si="18"/>
        <v>74</v>
      </c>
      <c r="R199" s="35">
        <f t="shared" si="19"/>
        <v>4800</v>
      </c>
      <c r="S199" s="36">
        <v>3012</v>
      </c>
      <c r="T199" s="37">
        <v>0.65</v>
      </c>
      <c r="U199" s="38">
        <v>99</v>
      </c>
      <c r="V199" s="39" t="s">
        <v>59</v>
      </c>
      <c r="W199" s="40">
        <f t="shared" si="20"/>
        <v>0.37768518518518523</v>
      </c>
      <c r="X199" s="41">
        <v>0.37803240740740746</v>
      </c>
      <c r="Y199" s="42">
        <v>31915.3</v>
      </c>
      <c r="Z199" s="43">
        <v>23.996666666666666</v>
      </c>
      <c r="AA199" s="43">
        <v>16.030333333333335</v>
      </c>
      <c r="AB199" s="43">
        <v>111.83550000000005</v>
      </c>
      <c r="AC199" s="43">
        <v>100.21339999999999</v>
      </c>
      <c r="AD199" s="43">
        <v>11.622099999999998</v>
      </c>
      <c r="AE199" s="43">
        <v>2.8853333333333331</v>
      </c>
      <c r="AF199" s="43">
        <v>14.360000000000003</v>
      </c>
      <c r="AG199" s="43">
        <v>1.4986666666666679E-2</v>
      </c>
      <c r="AH199" s="43">
        <v>1.5248266666666663</v>
      </c>
      <c r="AI199" s="43">
        <v>0.10861666666666668</v>
      </c>
      <c r="AJ199" s="43">
        <v>12.073846666666668</v>
      </c>
      <c r="AK199" s="43">
        <v>10.819083333333335</v>
      </c>
      <c r="AL199" s="44">
        <v>99.953316666666666</v>
      </c>
      <c r="AM199" s="43">
        <v>2.1481966666666663</v>
      </c>
      <c r="AN199" s="43">
        <v>3.3344733333333334</v>
      </c>
      <c r="AO199" s="43">
        <v>11.664583333333333</v>
      </c>
      <c r="AP199" s="42">
        <v>3186</v>
      </c>
      <c r="AQ199" s="45">
        <v>136.87450834416339</v>
      </c>
      <c r="AR199" s="45">
        <v>0.33111445394191397</v>
      </c>
      <c r="AS199" s="45">
        <v>5.404234185010539E-2</v>
      </c>
      <c r="AT199" s="45">
        <v>0.389326009101023</v>
      </c>
      <c r="AU199" s="45">
        <v>0.3957061867224464</v>
      </c>
      <c r="AV199" s="45">
        <v>5.7360836092593674E-2</v>
      </c>
      <c r="AW199" s="45">
        <v>6.4151401378712905E-2</v>
      </c>
      <c r="AX199" s="45">
        <v>0.2973561663309508</v>
      </c>
      <c r="AY199" s="45">
        <v>7.3029674334022251E-5</v>
      </c>
      <c r="AZ199" s="45">
        <v>2.2560522941685066E-2</v>
      </c>
      <c r="BA199" s="45">
        <v>2.207992274682471E-3</v>
      </c>
      <c r="BB199" s="45">
        <v>2.4504211226156473E-2</v>
      </c>
      <c r="BC199" s="45">
        <v>1.7935825896086131E-2</v>
      </c>
      <c r="BD199" s="45">
        <v>5.9194788524892712E-4</v>
      </c>
      <c r="BE199" s="45">
        <v>5.0980574281024968E-2</v>
      </c>
      <c r="BF199" s="45">
        <v>1.2272423062137817E-2</v>
      </c>
      <c r="BG199" s="45">
        <v>2.3673950231007639E-2</v>
      </c>
      <c r="BH199" s="45">
        <v>0</v>
      </c>
      <c r="BI199" s="41">
        <v>0.37803240740740746</v>
      </c>
      <c r="BJ199">
        <v>19</v>
      </c>
      <c r="BK199">
        <v>46</v>
      </c>
      <c r="BL199" s="28">
        <v>0.97493589372818956</v>
      </c>
      <c r="BM199" s="29">
        <v>74.945177028224833</v>
      </c>
      <c r="BN199" s="30">
        <v>5215.9965452888173</v>
      </c>
      <c r="BO199" s="30">
        <v>5215.9965452888173</v>
      </c>
    </row>
    <row r="200" spans="1:67">
      <c r="A200" s="31">
        <v>39843</v>
      </c>
      <c r="B200" s="32">
        <v>3014</v>
      </c>
      <c r="C200" s="33">
        <v>0.3840277777777778</v>
      </c>
      <c r="D200" s="33">
        <v>0.3888888888888889</v>
      </c>
      <c r="E200" s="34">
        <v>0.3</v>
      </c>
      <c r="F200" s="32">
        <v>6</v>
      </c>
      <c r="G200" s="32">
        <v>52.5</v>
      </c>
      <c r="H200" s="32">
        <v>52.5</v>
      </c>
      <c r="I200" s="32">
        <v>487</v>
      </c>
      <c r="J200" s="32">
        <v>81</v>
      </c>
      <c r="K200" s="32">
        <v>2400</v>
      </c>
      <c r="L200" s="32">
        <v>52.5</v>
      </c>
      <c r="M200" s="32">
        <v>53</v>
      </c>
      <c r="N200" s="32">
        <v>477</v>
      </c>
      <c r="O200" s="32">
        <v>81</v>
      </c>
      <c r="P200" s="32">
        <v>2600</v>
      </c>
      <c r="Q200" s="35">
        <f t="shared" si="18"/>
        <v>52.5</v>
      </c>
      <c r="R200" s="35">
        <f t="shared" si="19"/>
        <v>2400</v>
      </c>
      <c r="S200" s="36">
        <v>3014</v>
      </c>
      <c r="T200" s="37">
        <v>0.3</v>
      </c>
      <c r="U200" s="38">
        <v>99</v>
      </c>
      <c r="V200" s="39" t="s">
        <v>59</v>
      </c>
      <c r="W200" s="40">
        <f t="shared" si="20"/>
        <v>0.3884143518518518</v>
      </c>
      <c r="X200" s="41">
        <v>0.38876157407407402</v>
      </c>
      <c r="Y200" s="42">
        <v>25707.566666666666</v>
      </c>
      <c r="Z200" s="43">
        <v>92.287666666666652</v>
      </c>
      <c r="AA200" s="43">
        <v>16.872333333333334</v>
      </c>
      <c r="AB200" s="43">
        <v>53.98995</v>
      </c>
      <c r="AC200" s="43">
        <v>43.418199999999992</v>
      </c>
      <c r="AD200" s="43">
        <v>10.57175</v>
      </c>
      <c r="AE200" s="43">
        <v>4.335</v>
      </c>
      <c r="AF200" s="43">
        <v>11.701999999999998</v>
      </c>
      <c r="AG200" s="43">
        <v>1.2110000000000001E-2</v>
      </c>
      <c r="AH200" s="43">
        <v>7.276650000000001</v>
      </c>
      <c r="AI200" s="43">
        <v>0.20135</v>
      </c>
      <c r="AJ200" s="43">
        <v>7.1916766666666669</v>
      </c>
      <c r="AK200" s="43">
        <v>5.78348</v>
      </c>
      <c r="AL200" s="44">
        <v>99.808926666666665</v>
      </c>
      <c r="AM200" s="43">
        <v>2.1596299999999999</v>
      </c>
      <c r="AN200" s="43">
        <v>2.7803233333333335</v>
      </c>
      <c r="AO200" s="43">
        <v>6.9479099999999976</v>
      </c>
      <c r="AP200" s="42">
        <v>3184.8</v>
      </c>
      <c r="AQ200" s="45">
        <v>159.15264486572224</v>
      </c>
      <c r="AR200" s="45">
        <v>0.44898109424780164</v>
      </c>
      <c r="AS200" s="45">
        <v>5.8113048765157729E-2</v>
      </c>
      <c r="AT200" s="45">
        <v>1.7076072188279501E-2</v>
      </c>
      <c r="AU200" s="45">
        <v>1.4832164489657266E-2</v>
      </c>
      <c r="AV200" s="45">
        <v>1.5124055969398989E-2</v>
      </c>
      <c r="AW200" s="45">
        <v>5.9523973727195589E-2</v>
      </c>
      <c r="AX200" s="45">
        <v>0.15125680377983716</v>
      </c>
      <c r="AY200" s="45">
        <v>7.588557629520376E-5</v>
      </c>
      <c r="AZ200" s="45">
        <v>6.8391352296657465E-2</v>
      </c>
      <c r="BA200" s="45">
        <v>3.0737767401481635E-3</v>
      </c>
      <c r="BB200" s="45">
        <v>4.5127777846170725E-2</v>
      </c>
      <c r="BC200" s="45">
        <v>3.592356252973232E-2</v>
      </c>
      <c r="BD200" s="45">
        <v>1.7415675327889849E-3</v>
      </c>
      <c r="BE200" s="45">
        <v>3.2113260232474364E-2</v>
      </c>
      <c r="BF200" s="45">
        <v>1.4429774852673587E-2</v>
      </c>
      <c r="BG200" s="45">
        <v>4.360141052764225E-2</v>
      </c>
      <c r="BH200" s="45">
        <v>0.40683810217248617</v>
      </c>
      <c r="BI200" s="41">
        <v>0.38876157407407402</v>
      </c>
      <c r="BJ200">
        <v>19</v>
      </c>
      <c r="BK200">
        <v>46</v>
      </c>
      <c r="BL200" s="28">
        <v>0.97493589372818956</v>
      </c>
      <c r="BM200" s="29">
        <v>53.170564783537884</v>
      </c>
      <c r="BN200" s="30">
        <v>2607.9982726444086</v>
      </c>
      <c r="BO200" s="30">
        <v>2607.9982726444086</v>
      </c>
    </row>
    <row r="201" spans="1:67">
      <c r="A201" s="31">
        <v>39843</v>
      </c>
      <c r="B201" s="32">
        <v>3019</v>
      </c>
      <c r="C201" s="33">
        <v>0.4680555555555555</v>
      </c>
      <c r="D201" s="33">
        <v>0.47847222222222219</v>
      </c>
      <c r="E201" s="34">
        <v>7.0000000000000007E-2</v>
      </c>
      <c r="F201" s="32">
        <v>12</v>
      </c>
      <c r="G201" s="32">
        <v>25</v>
      </c>
      <c r="H201" s="32">
        <v>25.5</v>
      </c>
      <c r="I201" s="32">
        <v>440</v>
      </c>
      <c r="J201" s="32">
        <v>64</v>
      </c>
      <c r="K201" s="32">
        <v>1000</v>
      </c>
      <c r="L201" s="32">
        <v>25</v>
      </c>
      <c r="M201" s="32">
        <v>25.3</v>
      </c>
      <c r="N201" s="32">
        <v>456</v>
      </c>
      <c r="O201" s="32">
        <v>64</v>
      </c>
      <c r="P201" s="32">
        <v>1100</v>
      </c>
      <c r="Q201" s="35">
        <f t="shared" si="18"/>
        <v>25.5</v>
      </c>
      <c r="R201" s="35">
        <f t="shared" si="19"/>
        <v>1000</v>
      </c>
      <c r="S201" s="36">
        <v>3019</v>
      </c>
      <c r="T201" s="37">
        <v>7.0000000000000007E-2</v>
      </c>
      <c r="U201" s="38">
        <v>99</v>
      </c>
      <c r="V201" s="39" t="s">
        <v>59</v>
      </c>
      <c r="W201" s="40">
        <f t="shared" si="20"/>
        <v>0.47519675925925925</v>
      </c>
      <c r="X201" s="41">
        <v>0.47554398148148147</v>
      </c>
      <c r="Y201" s="42">
        <v>24267.333333333332</v>
      </c>
      <c r="Z201" s="43">
        <v>629.9756666666666</v>
      </c>
      <c r="AA201" s="43">
        <v>17.393333333333331</v>
      </c>
      <c r="AB201" s="43">
        <v>21.816199999999995</v>
      </c>
      <c r="AC201" s="43">
        <v>4.508</v>
      </c>
      <c r="AD201" s="43">
        <v>17.308199999999999</v>
      </c>
      <c r="AE201" s="43">
        <v>77.953333333333333</v>
      </c>
      <c r="AF201" s="43">
        <v>11.254333333333337</v>
      </c>
      <c r="AG201" s="43">
        <v>1.1739999999999995E-2</v>
      </c>
      <c r="AH201" s="43">
        <v>51.337669999999989</v>
      </c>
      <c r="AI201" s="43">
        <v>3.7389199999999998</v>
      </c>
      <c r="AJ201" s="43">
        <v>3.000716666666666</v>
      </c>
      <c r="AK201" s="43">
        <v>0.62006000000000017</v>
      </c>
      <c r="AL201" s="44">
        <v>98.420086666666677</v>
      </c>
      <c r="AM201" s="43">
        <v>2.1441533333333336</v>
      </c>
      <c r="AN201" s="43">
        <v>2.6907499999999995</v>
      </c>
      <c r="AO201" s="43">
        <v>2.8990033333333334</v>
      </c>
      <c r="AP201" s="42">
        <v>3106.9666666666667</v>
      </c>
      <c r="AQ201" s="45">
        <v>175.92775424215341</v>
      </c>
      <c r="AR201" s="45">
        <v>2.4440846016967126</v>
      </c>
      <c r="AS201" s="45">
        <v>5.1416710911137961E-2</v>
      </c>
      <c r="AT201" s="45">
        <v>4.3767134575678317E-2</v>
      </c>
      <c r="AU201" s="45">
        <v>0.10937439655003436</v>
      </c>
      <c r="AV201" s="45">
        <v>7.2147908421901955E-2</v>
      </c>
      <c r="AW201" s="45">
        <v>0.63356317668470141</v>
      </c>
      <c r="AX201" s="45">
        <v>0.23879992106106621</v>
      </c>
      <c r="AY201" s="45">
        <v>9.6846839622300411E-5</v>
      </c>
      <c r="AZ201" s="45">
        <v>0.40214847331199743</v>
      </c>
      <c r="BA201" s="45">
        <v>4.1243677885431623E-2</v>
      </c>
      <c r="BB201" s="45">
        <v>2.2414682431516769E-2</v>
      </c>
      <c r="BC201" s="45">
        <v>1.5774676345114126E-2</v>
      </c>
      <c r="BD201" s="45">
        <v>1.2312335651507685E-2</v>
      </c>
      <c r="BE201" s="45">
        <v>4.9108126536799489E-2</v>
      </c>
      <c r="BF201" s="45">
        <v>1.6021510325292313E-2</v>
      </c>
      <c r="BG201" s="45">
        <v>2.1654026994013625E-2</v>
      </c>
      <c r="BH201" s="45">
        <v>0.41384099339733377</v>
      </c>
      <c r="BI201" s="41">
        <v>0.47554398148148147</v>
      </c>
      <c r="BJ201">
        <v>22</v>
      </c>
      <c r="BK201">
        <v>57</v>
      </c>
      <c r="BL201" s="28">
        <v>0.99614398365049095</v>
      </c>
      <c r="BM201" s="29">
        <v>25.549306850381758</v>
      </c>
      <c r="BN201" s="30">
        <v>1075.0360536220549</v>
      </c>
      <c r="BO201" s="30">
        <v>1075.0360536220549</v>
      </c>
    </row>
    <row r="202" spans="1:67">
      <c r="A202" s="31">
        <v>39843</v>
      </c>
      <c r="B202" s="32">
        <v>3021</v>
      </c>
      <c r="C202" s="33">
        <v>0.48125000000000001</v>
      </c>
      <c r="D202" s="33">
        <v>0.4909722222222222</v>
      </c>
      <c r="E202" s="34">
        <v>0.3</v>
      </c>
      <c r="F202" s="32">
        <v>12</v>
      </c>
      <c r="G202" s="32">
        <v>52.5</v>
      </c>
      <c r="H202" s="32">
        <v>53.2</v>
      </c>
      <c r="I202" s="32">
        <v>517</v>
      </c>
      <c r="J202" s="32">
        <v>82</v>
      </c>
      <c r="K202" s="32">
        <v>2500</v>
      </c>
      <c r="L202" s="32">
        <v>52.5</v>
      </c>
      <c r="M202" s="32">
        <v>53</v>
      </c>
      <c r="N202" s="32">
        <v>506</v>
      </c>
      <c r="O202" s="32">
        <v>82</v>
      </c>
      <c r="P202" s="32">
        <v>2500</v>
      </c>
      <c r="Q202" s="35">
        <f t="shared" si="18"/>
        <v>53.2</v>
      </c>
      <c r="R202" s="35">
        <f t="shared" si="19"/>
        <v>2500</v>
      </c>
      <c r="S202" s="36">
        <v>3021</v>
      </c>
      <c r="T202" s="37">
        <v>0.3</v>
      </c>
      <c r="U202" s="38">
        <v>99</v>
      </c>
      <c r="V202" s="39" t="s">
        <v>59</v>
      </c>
      <c r="W202" s="40">
        <f t="shared" si="20"/>
        <v>0.48979166666666668</v>
      </c>
      <c r="X202" s="41">
        <v>0.4901388888888889</v>
      </c>
      <c r="Y202" s="42">
        <v>26382.1</v>
      </c>
      <c r="Z202" s="43">
        <v>97.849000000000004</v>
      </c>
      <c r="AA202" s="43">
        <v>17.134</v>
      </c>
      <c r="AB202" s="43">
        <v>54.33155</v>
      </c>
      <c r="AC202" s="43">
        <v>43.408749999999991</v>
      </c>
      <c r="AD202" s="43">
        <v>10.922799999999999</v>
      </c>
      <c r="AE202" s="43">
        <v>4.5570000000000004</v>
      </c>
      <c r="AF202" s="43">
        <v>12.055666666666665</v>
      </c>
      <c r="AG202" s="43">
        <v>1.2433333333333336E-2</v>
      </c>
      <c r="AH202" s="43">
        <v>7.5144866666666665</v>
      </c>
      <c r="AI202" s="43">
        <v>0.20630666666666669</v>
      </c>
      <c r="AJ202" s="43">
        <v>7.0533333333333319</v>
      </c>
      <c r="AK202" s="43">
        <v>5.6353299999999988</v>
      </c>
      <c r="AL202" s="44">
        <v>99.802843333333342</v>
      </c>
      <c r="AM202" s="43">
        <v>2.1684066666666668</v>
      </c>
      <c r="AN202" s="43">
        <v>2.8419799999999995</v>
      </c>
      <c r="AO202" s="43">
        <v>6.8142499999999995</v>
      </c>
      <c r="AP202" s="42">
        <v>3183</v>
      </c>
      <c r="AQ202" s="45">
        <v>120.4443926638523</v>
      </c>
      <c r="AR202" s="45">
        <v>1.0823580579069667</v>
      </c>
      <c r="AS202" s="45">
        <v>5.4304378435273429E-2</v>
      </c>
      <c r="AT202" s="45">
        <v>0.21203014383938809</v>
      </c>
      <c r="AU202" s="45">
        <v>0.278884036895858</v>
      </c>
      <c r="AV202" s="45">
        <v>6.9645481572376808E-2</v>
      </c>
      <c r="AW202" s="45">
        <v>6.534523701081818E-2</v>
      </c>
      <c r="AX202" s="45">
        <v>0.15756078921769867</v>
      </c>
      <c r="AY202" s="45">
        <v>6.6089455225126987E-5</v>
      </c>
      <c r="AZ202" s="45">
        <v>9.4787107130563222E-2</v>
      </c>
      <c r="BA202" s="45">
        <v>3.2959675815836813E-3</v>
      </c>
      <c r="BB202" s="45">
        <v>3.7431835365776253E-2</v>
      </c>
      <c r="BC202" s="45">
        <v>3.9519110610542328E-2</v>
      </c>
      <c r="BD202" s="45">
        <v>2.4248260987541834E-3</v>
      </c>
      <c r="BE202" s="45">
        <v>3.1816000456648723E-2</v>
      </c>
      <c r="BF202" s="45">
        <v>1.0898351662775283E-2</v>
      </c>
      <c r="BG202" s="45">
        <v>3.6164258884838943E-2</v>
      </c>
      <c r="BH202" s="45">
        <v>0</v>
      </c>
      <c r="BI202" s="41">
        <v>0.4901388888888889</v>
      </c>
      <c r="BJ202">
        <v>22</v>
      </c>
      <c r="BK202">
        <v>60</v>
      </c>
      <c r="BL202" s="28">
        <v>1.0019280081747548</v>
      </c>
      <c r="BM202" s="29">
        <v>53.148789022053428</v>
      </c>
      <c r="BN202" s="30">
        <v>2679.821318756929</v>
      </c>
      <c r="BO202" s="30">
        <v>2679.821318756929</v>
      </c>
    </row>
    <row r="203" spans="1:67">
      <c r="A203" s="31">
        <v>39843</v>
      </c>
      <c r="B203" s="32">
        <v>3023</v>
      </c>
      <c r="C203" s="33">
        <v>0.50208333333333333</v>
      </c>
      <c r="D203" s="33">
        <v>0.51111111111111118</v>
      </c>
      <c r="E203" s="34">
        <v>0.65</v>
      </c>
      <c r="F203" s="32">
        <v>12</v>
      </c>
      <c r="G203" s="32">
        <v>74.099999999999994</v>
      </c>
      <c r="H203" s="32">
        <v>74</v>
      </c>
      <c r="I203" s="32">
        <v>640</v>
      </c>
      <c r="J203" s="32">
        <v>92</v>
      </c>
      <c r="K203" s="32">
        <v>4800</v>
      </c>
      <c r="L203" s="32">
        <v>74.099999999999994</v>
      </c>
      <c r="M203" s="32">
        <v>74.5</v>
      </c>
      <c r="N203" s="32">
        <v>632</v>
      </c>
      <c r="O203" s="32">
        <v>92</v>
      </c>
      <c r="P203" s="32">
        <v>4800</v>
      </c>
      <c r="Q203" s="35">
        <f t="shared" si="18"/>
        <v>74</v>
      </c>
      <c r="R203" s="35">
        <f t="shared" si="19"/>
        <v>4800</v>
      </c>
      <c r="S203" s="36">
        <v>3023</v>
      </c>
      <c r="T203" s="37">
        <v>0.65</v>
      </c>
      <c r="U203" s="38">
        <v>99</v>
      </c>
      <c r="V203" s="39" t="s">
        <v>59</v>
      </c>
      <c r="W203" s="40">
        <f t="shared" si="20"/>
        <v>0.51052083333333331</v>
      </c>
      <c r="X203" s="41">
        <v>0.51086805555555559</v>
      </c>
      <c r="Y203" s="42">
        <v>32596.633333333335</v>
      </c>
      <c r="Z203" s="43">
        <v>32.746000000000002</v>
      </c>
      <c r="AA203" s="43">
        <v>16.233000000000001</v>
      </c>
      <c r="AB203" s="43">
        <v>120.49099999999999</v>
      </c>
      <c r="AC203" s="43">
        <v>107.53750000000001</v>
      </c>
      <c r="AD203" s="43">
        <v>12.953500000000002</v>
      </c>
      <c r="AE203" s="43">
        <v>3.4630000000000005</v>
      </c>
      <c r="AF203" s="43">
        <v>17.135666666666669</v>
      </c>
      <c r="AG203" s="43">
        <v>1.5309999999999999E-2</v>
      </c>
      <c r="AH203" s="43">
        <v>2.0361966666666671</v>
      </c>
      <c r="AI203" s="43">
        <v>0.12767333333333328</v>
      </c>
      <c r="AJ203" s="43">
        <v>12.738756666666667</v>
      </c>
      <c r="AK203" s="43">
        <v>11.369246666666665</v>
      </c>
      <c r="AL203" s="44">
        <v>99.939396666666667</v>
      </c>
      <c r="AM203" s="43">
        <v>2.5101933333333339</v>
      </c>
      <c r="AN203" s="43">
        <v>3.39629</v>
      </c>
      <c r="AO203" s="43">
        <v>12.306953333333333</v>
      </c>
      <c r="AP203" s="42">
        <v>3184.7666666666669</v>
      </c>
      <c r="AQ203" s="45">
        <v>252.34424808235164</v>
      </c>
      <c r="AR203" s="45">
        <v>0.53024782754907163</v>
      </c>
      <c r="AS203" s="45">
        <v>7.6255016793696145E-2</v>
      </c>
      <c r="AT203" s="45">
        <v>0.76997805611649683</v>
      </c>
      <c r="AU203" s="45">
        <v>0.71644687220035352</v>
      </c>
      <c r="AV203" s="45">
        <v>0.10850194658987955</v>
      </c>
      <c r="AW203" s="45">
        <v>5.9431212048167426E-2</v>
      </c>
      <c r="AX203" s="45">
        <v>9.8739760126734771E-2</v>
      </c>
      <c r="AY203" s="45">
        <v>1.2134305884983488E-4</v>
      </c>
      <c r="AZ203" s="45">
        <v>2.7203885160323949E-2</v>
      </c>
      <c r="BA203" s="45">
        <v>2.5164196422878191E-3</v>
      </c>
      <c r="BB203" s="45">
        <v>8.9292493731453246E-2</v>
      </c>
      <c r="BC203" s="45">
        <v>8.0865579111618749E-2</v>
      </c>
      <c r="BD203" s="45">
        <v>6.1503200552179846E-4</v>
      </c>
      <c r="BE203" s="45">
        <v>2.3111169613836878E-2</v>
      </c>
      <c r="BF203" s="45">
        <v>2.2638376784749302E-2</v>
      </c>
      <c r="BG203" s="45">
        <v>8.6272054584893607E-2</v>
      </c>
      <c r="BH203" s="45">
        <v>0.43018306715207638</v>
      </c>
      <c r="BI203" s="41">
        <v>0.51086805555555559</v>
      </c>
      <c r="BJ203">
        <v>22</v>
      </c>
      <c r="BK203">
        <v>61</v>
      </c>
      <c r="BL203" s="28">
        <v>1.0038560163495096</v>
      </c>
      <c r="BM203" s="29">
        <v>73.857738684587034</v>
      </c>
      <c r="BN203" s="30">
        <v>5140.313561159056</v>
      </c>
      <c r="BO203" s="30">
        <v>5140.313561159056</v>
      </c>
    </row>
    <row r="204" spans="1:67">
      <c r="A204" s="31">
        <v>39843</v>
      </c>
      <c r="B204" s="32">
        <v>3024</v>
      </c>
      <c r="C204" s="33">
        <v>0.51180555555555551</v>
      </c>
      <c r="D204" s="33">
        <v>0.52152777777777781</v>
      </c>
      <c r="E204" s="34">
        <v>0.85</v>
      </c>
      <c r="F204" s="32">
        <v>12</v>
      </c>
      <c r="G204" s="32">
        <v>82.7</v>
      </c>
      <c r="H204" s="32">
        <v>82.5</v>
      </c>
      <c r="I204" s="32">
        <v>723</v>
      </c>
      <c r="J204" s="32">
        <v>95</v>
      </c>
      <c r="K204" s="32">
        <v>6400</v>
      </c>
      <c r="L204" s="32">
        <v>82.7</v>
      </c>
      <c r="M204" s="32">
        <v>83</v>
      </c>
      <c r="N204" s="32">
        <v>733</v>
      </c>
      <c r="O204" s="32">
        <v>95</v>
      </c>
      <c r="P204" s="32">
        <v>6400</v>
      </c>
      <c r="Q204" s="35">
        <f t="shared" si="18"/>
        <v>82.5</v>
      </c>
      <c r="R204" s="35">
        <f t="shared" si="19"/>
        <v>6400</v>
      </c>
      <c r="S204" s="36">
        <v>3024</v>
      </c>
      <c r="T204" s="37">
        <v>0.85</v>
      </c>
      <c r="U204" s="38">
        <v>99</v>
      </c>
      <c r="V204" s="39" t="s">
        <v>59</v>
      </c>
      <c r="W204" s="40">
        <f t="shared" si="20"/>
        <v>0.51836805555555554</v>
      </c>
      <c r="X204" s="41">
        <v>0.51871527777777782</v>
      </c>
      <c r="Y204" s="42">
        <v>36876.633333333331</v>
      </c>
      <c r="Z204" s="43">
        <v>32.398333333333341</v>
      </c>
      <c r="AA204" s="43">
        <v>15.568666666666665</v>
      </c>
      <c r="AB204" s="43">
        <v>173.32000000000002</v>
      </c>
      <c r="AC204" s="43">
        <v>156.23650000000001</v>
      </c>
      <c r="AD204" s="43">
        <v>17.083499999999997</v>
      </c>
      <c r="AE204" s="43">
        <v>3.8146666666666658</v>
      </c>
      <c r="AF204" s="43">
        <v>19.59566666666667</v>
      </c>
      <c r="AG204" s="43">
        <v>1.7299999999999992E-2</v>
      </c>
      <c r="AH204" s="43">
        <v>1.7789366666666668</v>
      </c>
      <c r="AI204" s="43">
        <v>0.12467666666666667</v>
      </c>
      <c r="AJ204" s="43">
        <v>16.244770000000003</v>
      </c>
      <c r="AK204" s="43">
        <v>14.643609999999997</v>
      </c>
      <c r="AL204" s="44">
        <v>99.945729999999998</v>
      </c>
      <c r="AM204" s="43">
        <v>2.5448633333333333</v>
      </c>
      <c r="AN204" s="43">
        <v>3.778226666666666</v>
      </c>
      <c r="AO204" s="43">
        <v>15.694140000000001</v>
      </c>
      <c r="AP204" s="42">
        <v>3181.3</v>
      </c>
      <c r="AQ204" s="45">
        <v>201.08026932710533</v>
      </c>
      <c r="AR204" s="45">
        <v>0.29783220609594852</v>
      </c>
      <c r="AS204" s="45">
        <v>9.5691073821936978E-2</v>
      </c>
      <c r="AT204" s="45">
        <v>0.4770708036820463</v>
      </c>
      <c r="AU204" s="45">
        <v>0.37146993659393635</v>
      </c>
      <c r="AV204" s="45">
        <v>0.12377781818994005</v>
      </c>
      <c r="AW204" s="45">
        <v>7.9859071271687468E-2</v>
      </c>
      <c r="AX204" s="45">
        <v>0.12853775329835376</v>
      </c>
      <c r="AY204" s="45">
        <v>9.4686415294799941E-5</v>
      </c>
      <c r="AZ204" s="45">
        <v>1.6330328951927472E-2</v>
      </c>
      <c r="BA204" s="45">
        <v>2.5357693973982742E-3</v>
      </c>
      <c r="BB204" s="45">
        <v>6.3813257459451267E-2</v>
      </c>
      <c r="BC204" s="45">
        <v>5.8917167745678345E-2</v>
      </c>
      <c r="BD204" s="45">
        <v>4.0099015380400452E-4</v>
      </c>
      <c r="BE204" s="45">
        <v>2.3498194843850025E-2</v>
      </c>
      <c r="BF204" s="45">
        <v>1.7872420157853553E-2</v>
      </c>
      <c r="BG204" s="45">
        <v>6.1655061598295792E-2</v>
      </c>
      <c r="BH204" s="45">
        <v>0.46609159969939901</v>
      </c>
      <c r="BI204" s="41">
        <v>0.51871527777777782</v>
      </c>
      <c r="BJ204">
        <v>22</v>
      </c>
      <c r="BK204">
        <v>61</v>
      </c>
      <c r="BL204" s="28">
        <v>1.0038560163495096</v>
      </c>
      <c r="BM204" s="29">
        <v>82.341397857816617</v>
      </c>
      <c r="BN204" s="30">
        <v>6853.7514148787413</v>
      </c>
      <c r="BO204" s="30">
        <v>6853.7514148787413</v>
      </c>
    </row>
    <row r="205" spans="1:67">
      <c r="A205" s="31">
        <v>39843</v>
      </c>
      <c r="B205" s="32">
        <v>3031</v>
      </c>
      <c r="C205" s="33">
        <v>0.54305555555555551</v>
      </c>
      <c r="D205" s="33">
        <v>0.54861111111111105</v>
      </c>
      <c r="E205" s="34">
        <v>0.3</v>
      </c>
      <c r="F205" s="32">
        <v>6</v>
      </c>
      <c r="G205" s="32">
        <v>52.5</v>
      </c>
      <c r="H205" s="32">
        <v>53</v>
      </c>
      <c r="I205" s="32">
        <v>499</v>
      </c>
      <c r="J205" s="32">
        <v>82</v>
      </c>
      <c r="K205" s="32">
        <v>2500</v>
      </c>
      <c r="L205" s="32">
        <v>52.5</v>
      </c>
      <c r="M205" s="32">
        <v>52</v>
      </c>
      <c r="N205" s="32">
        <v>486</v>
      </c>
      <c r="O205" s="32">
        <v>82</v>
      </c>
      <c r="P205" s="32">
        <v>2500</v>
      </c>
      <c r="Q205" s="35">
        <f t="shared" si="18"/>
        <v>53</v>
      </c>
      <c r="R205" s="35">
        <f t="shared" si="19"/>
        <v>2500</v>
      </c>
      <c r="S205" s="36">
        <v>3031</v>
      </c>
      <c r="T205" s="37">
        <v>0.3</v>
      </c>
      <c r="U205" s="38">
        <v>99</v>
      </c>
      <c r="V205" s="39" t="s">
        <v>59</v>
      </c>
      <c r="W205" s="40">
        <f t="shared" si="20"/>
        <v>0.54797453703703691</v>
      </c>
      <c r="X205" s="41">
        <v>0.54832175925925919</v>
      </c>
      <c r="Y205" s="42">
        <v>25946</v>
      </c>
      <c r="Z205" s="43">
        <v>80.915333333333351</v>
      </c>
      <c r="AA205" s="43">
        <v>17.104666666666663</v>
      </c>
      <c r="AB205" s="43">
        <v>58.282350000000001</v>
      </c>
      <c r="AC205" s="43">
        <v>47.134500000000003</v>
      </c>
      <c r="AD205" s="43">
        <v>11.147849999999998</v>
      </c>
      <c r="AE205" s="43">
        <v>2.8813333333333331</v>
      </c>
      <c r="AF205" s="43">
        <v>10.091333333333331</v>
      </c>
      <c r="AG205" s="43">
        <v>1.221666666666666E-2</v>
      </c>
      <c r="AH205" s="43">
        <v>6.3240399999999992</v>
      </c>
      <c r="AI205" s="43">
        <v>0.13270333333333334</v>
      </c>
      <c r="AJ205" s="43">
        <v>7.6970533333333346</v>
      </c>
      <c r="AK205" s="43">
        <v>6.2248066666666677</v>
      </c>
      <c r="AL205" s="44">
        <v>99.83816666666668</v>
      </c>
      <c r="AM205" s="43">
        <v>1.8463333333333332</v>
      </c>
      <c r="AN205" s="43">
        <v>2.8010766666666669</v>
      </c>
      <c r="AO205" s="43">
        <v>7.4361600000000001</v>
      </c>
      <c r="AP205" s="42">
        <v>3185.9333333333334</v>
      </c>
      <c r="AQ205" s="45">
        <v>183.48372097292165</v>
      </c>
      <c r="AR205" s="45">
        <v>0.47039772850686129</v>
      </c>
      <c r="AS205" s="45">
        <v>7.6055031497541392E-2</v>
      </c>
      <c r="AT205" s="45">
        <v>2.8409611656670351E-2</v>
      </c>
      <c r="AU205" s="45">
        <v>3.3203915431766533E-2</v>
      </c>
      <c r="AV205" s="45">
        <v>2.3095062168171785E-2</v>
      </c>
      <c r="AW205" s="45">
        <v>3.5499716689819855E-2</v>
      </c>
      <c r="AX205" s="45">
        <v>0.60184620176152415</v>
      </c>
      <c r="AY205" s="45">
        <v>8.3390784793679315E-5</v>
      </c>
      <c r="AZ205" s="45">
        <v>5.5272682034711786E-2</v>
      </c>
      <c r="BA205" s="45">
        <v>1.823124134335181E-3</v>
      </c>
      <c r="BB205" s="45">
        <v>5.3970584154917026E-2</v>
      </c>
      <c r="BC205" s="45">
        <v>4.340892910953658E-2</v>
      </c>
      <c r="BD205" s="45">
        <v>1.4069613462650453E-3</v>
      </c>
      <c r="BE205" s="45">
        <v>0.10893290986003884</v>
      </c>
      <c r="BF205" s="45">
        <v>1.6637052195239588E-2</v>
      </c>
      <c r="BG205" s="45">
        <v>5.2144068330625723E-2</v>
      </c>
      <c r="BH205" s="45">
        <v>0.25370813170246242</v>
      </c>
      <c r="BI205" s="41">
        <v>0.54832175925925919</v>
      </c>
      <c r="BJ205">
        <v>22</v>
      </c>
      <c r="BK205">
        <v>63</v>
      </c>
      <c r="BL205" s="28">
        <v>1.0077120326990188</v>
      </c>
      <c r="BM205" s="29">
        <v>52.79680566209106</v>
      </c>
      <c r="BN205" s="30">
        <v>2672.1194865014913</v>
      </c>
      <c r="BO205" s="30">
        <v>2672.1194865014913</v>
      </c>
    </row>
    <row r="206" spans="1:67">
      <c r="A206" s="31">
        <v>39843</v>
      </c>
      <c r="B206" s="32">
        <v>3028</v>
      </c>
      <c r="C206" s="33">
        <v>0.55555555555555558</v>
      </c>
      <c r="D206" s="33">
        <v>0.55902777777777779</v>
      </c>
      <c r="E206" s="34">
        <v>0.85</v>
      </c>
      <c r="F206" s="32">
        <v>6</v>
      </c>
      <c r="G206" s="32">
        <v>82.7</v>
      </c>
      <c r="H206" s="32">
        <v>82.5</v>
      </c>
      <c r="I206" s="32">
        <v>747</v>
      </c>
      <c r="J206" s="32">
        <v>95</v>
      </c>
      <c r="K206" s="32">
        <v>6800</v>
      </c>
      <c r="L206" s="32">
        <v>82.7</v>
      </c>
      <c r="M206" s="32">
        <v>83</v>
      </c>
      <c r="N206" s="32">
        <v>746</v>
      </c>
      <c r="O206" s="32">
        <v>95</v>
      </c>
      <c r="P206" s="32">
        <v>6800</v>
      </c>
      <c r="Q206" s="35">
        <f t="shared" si="18"/>
        <v>82.5</v>
      </c>
      <c r="R206" s="35">
        <f t="shared" si="19"/>
        <v>6800</v>
      </c>
      <c r="S206" s="36">
        <v>3028</v>
      </c>
      <c r="T206" s="37">
        <v>0.85</v>
      </c>
      <c r="U206" s="38">
        <v>99</v>
      </c>
      <c r="V206" s="39" t="s">
        <v>59</v>
      </c>
      <c r="W206" s="40">
        <f t="shared" si="20"/>
        <v>0.55925925925925923</v>
      </c>
      <c r="X206" s="41">
        <v>0.55960648148148151</v>
      </c>
      <c r="Y206" s="42">
        <v>36953.333333333336</v>
      </c>
      <c r="Z206" s="43">
        <v>31.558666666666671</v>
      </c>
      <c r="AA206" s="43">
        <v>15.565</v>
      </c>
      <c r="AB206" s="43">
        <v>172.77400000000003</v>
      </c>
      <c r="AC206" s="43">
        <v>154.98000000000002</v>
      </c>
      <c r="AD206" s="43">
        <v>17.794</v>
      </c>
      <c r="AE206" s="43">
        <v>2.8673333333333337</v>
      </c>
      <c r="AF206" s="43">
        <v>18.050666666666665</v>
      </c>
      <c r="AG206" s="43">
        <v>1.7343333333333325E-2</v>
      </c>
      <c r="AH206" s="43">
        <v>1.7294433333333334</v>
      </c>
      <c r="AI206" s="43">
        <v>9.3533333333333329E-2</v>
      </c>
      <c r="AJ206" s="43">
        <v>16.161406666666668</v>
      </c>
      <c r="AK206" s="43">
        <v>14.496933333333333</v>
      </c>
      <c r="AL206" s="44">
        <v>99.95002333333332</v>
      </c>
      <c r="AM206" s="43">
        <v>2.33941</v>
      </c>
      <c r="AN206" s="43">
        <v>3.7850700000000002</v>
      </c>
      <c r="AO206" s="43">
        <v>15.613599999999995</v>
      </c>
      <c r="AP206" s="42">
        <v>3181.5</v>
      </c>
      <c r="AQ206" s="45">
        <v>254.88203266339696</v>
      </c>
      <c r="AR206" s="45">
        <v>0.35210434712463318</v>
      </c>
      <c r="AS206" s="45">
        <v>4.768792227634247E-2</v>
      </c>
      <c r="AT206" s="45">
        <v>1.5923401776504356</v>
      </c>
      <c r="AU206" s="45">
        <v>1.4410071908653199</v>
      </c>
      <c r="AV206" s="45">
        <v>0.15776127753538288</v>
      </c>
      <c r="AW206" s="45">
        <v>3.1724387805112893E-2</v>
      </c>
      <c r="AX206" s="45">
        <v>0.39109865880561168</v>
      </c>
      <c r="AY206" s="45">
        <v>1.1943352886058416E-4</v>
      </c>
      <c r="AZ206" s="45">
        <v>2.5003126471170221E-2</v>
      </c>
      <c r="BA206" s="45">
        <v>9.8167110628740719E-4</v>
      </c>
      <c r="BB206" s="45">
        <v>0.10232292672384462</v>
      </c>
      <c r="BC206" s="45">
        <v>9.1670641084163923E-2</v>
      </c>
      <c r="BD206" s="45">
        <v>6.0211313711404932E-4</v>
      </c>
      <c r="BE206" s="45">
        <v>4.2697672956053132E-2</v>
      </c>
      <c r="BF206" s="45">
        <v>2.264213572843397E-2</v>
      </c>
      <c r="BG206" s="45">
        <v>9.8853869859540172E-2</v>
      </c>
      <c r="BH206" s="45">
        <v>0.5085476277156078</v>
      </c>
      <c r="BI206" s="41">
        <v>0.55960648148148151</v>
      </c>
      <c r="BJ206">
        <v>22</v>
      </c>
      <c r="BK206">
        <v>64</v>
      </c>
      <c r="BL206" s="28">
        <v>1.0096400408737736</v>
      </c>
      <c r="BM206" s="29">
        <v>82.105200444775505</v>
      </c>
      <c r="BN206" s="30">
        <v>7261.2220447974169</v>
      </c>
      <c r="BO206" s="30">
        <v>7261.2220447974169</v>
      </c>
    </row>
    <row r="207" spans="1:67">
      <c r="A207" s="31">
        <v>39843</v>
      </c>
      <c r="B207" s="32">
        <v>3029</v>
      </c>
      <c r="C207" s="33">
        <v>0.55972222222222223</v>
      </c>
      <c r="D207" s="33">
        <v>0.56388888888888888</v>
      </c>
      <c r="E207" s="34">
        <v>0.65</v>
      </c>
      <c r="F207" s="32">
        <v>6</v>
      </c>
      <c r="G207" s="32">
        <v>74.099999999999994</v>
      </c>
      <c r="H207" s="32">
        <v>74</v>
      </c>
      <c r="I207" s="32">
        <v>639</v>
      </c>
      <c r="J207" s="32">
        <v>92</v>
      </c>
      <c r="K207" s="32">
        <v>4800</v>
      </c>
      <c r="L207" s="32">
        <v>74.099999999999994</v>
      </c>
      <c r="M207" s="32">
        <v>74</v>
      </c>
      <c r="N207" s="32">
        <v>639</v>
      </c>
      <c r="O207" s="32">
        <v>92</v>
      </c>
      <c r="P207" s="32">
        <v>4800</v>
      </c>
      <c r="Q207" s="35">
        <f t="shared" si="18"/>
        <v>74</v>
      </c>
      <c r="R207" s="35">
        <f t="shared" si="19"/>
        <v>4800</v>
      </c>
      <c r="S207" s="36">
        <v>3029</v>
      </c>
      <c r="T207" s="37">
        <v>0.65</v>
      </c>
      <c r="U207" s="38">
        <v>99</v>
      </c>
      <c r="V207" s="39" t="s">
        <v>59</v>
      </c>
      <c r="W207" s="40">
        <f t="shared" si="20"/>
        <v>0.56357638888888884</v>
      </c>
      <c r="X207" s="41">
        <v>0.56392361111111111</v>
      </c>
      <c r="Y207" s="42">
        <v>33411.466666666667</v>
      </c>
      <c r="Z207" s="43">
        <v>31.231666666666669</v>
      </c>
      <c r="AA207" s="43">
        <v>16.05233333333333</v>
      </c>
      <c r="AB207" s="43">
        <v>126.26250000000003</v>
      </c>
      <c r="AC207" s="43">
        <v>111.69199999999999</v>
      </c>
      <c r="AD207" s="43">
        <v>14.570500000000004</v>
      </c>
      <c r="AE207" s="43">
        <v>1.8160000000000001</v>
      </c>
      <c r="AF207" s="43">
        <v>15.393333333333334</v>
      </c>
      <c r="AG207" s="43">
        <v>1.5686666666666668E-2</v>
      </c>
      <c r="AH207" s="43">
        <v>1.8945200000000002</v>
      </c>
      <c r="AI207" s="43">
        <v>6.5353333333333333E-2</v>
      </c>
      <c r="AJ207" s="43">
        <v>13.031563333333333</v>
      </c>
      <c r="AK207" s="43">
        <v>11.527743333333332</v>
      </c>
      <c r="AL207" s="44">
        <v>99.948966666666664</v>
      </c>
      <c r="AM207" s="43">
        <v>2.2013166666666666</v>
      </c>
      <c r="AN207" s="43">
        <v>3.4692699999999994</v>
      </c>
      <c r="AO207" s="43">
        <v>12.589846666666668</v>
      </c>
      <c r="AP207" s="42">
        <v>3184.1333333333332</v>
      </c>
      <c r="AQ207" s="45">
        <v>258.52869290948888</v>
      </c>
      <c r="AR207" s="45">
        <v>0.5569131878941086</v>
      </c>
      <c r="AS207" s="45">
        <v>8.4023122159743974E-2</v>
      </c>
      <c r="AT207" s="45">
        <v>1.0209028711894022</v>
      </c>
      <c r="AU207" s="45">
        <v>0.89518308664927371</v>
      </c>
      <c r="AV207" s="45">
        <v>0.13699578397746248</v>
      </c>
      <c r="AW207" s="45">
        <v>1.8495106528950891E-2</v>
      </c>
      <c r="AX207" s="45">
        <v>0.37618166313380969</v>
      </c>
      <c r="AY207" s="45">
        <v>1.252124631158589E-4</v>
      </c>
      <c r="AZ207" s="45">
        <v>3.0534925170571707E-2</v>
      </c>
      <c r="BA207" s="45">
        <v>8.4393713335619426E-4</v>
      </c>
      <c r="BB207" s="45">
        <v>9.3478655071748865E-2</v>
      </c>
      <c r="BC207" s="45">
        <v>8.2174287795591175E-2</v>
      </c>
      <c r="BD207" s="45">
        <v>7.6489049625707943E-4</v>
      </c>
      <c r="BE207" s="45">
        <v>5.3161815978762093E-2</v>
      </c>
      <c r="BF207" s="45">
        <v>2.3155190823419394E-2</v>
      </c>
      <c r="BG207" s="45">
        <v>9.0299466273037213E-2</v>
      </c>
      <c r="BH207" s="45">
        <v>0.34574590364176044</v>
      </c>
      <c r="BI207" s="41">
        <v>0.56392361111111111</v>
      </c>
      <c r="BJ207">
        <v>22</v>
      </c>
      <c r="BK207">
        <v>63</v>
      </c>
      <c r="BL207" s="28">
        <v>1.0077120326990188</v>
      </c>
      <c r="BM207" s="29">
        <v>73.71629469801394</v>
      </c>
      <c r="BN207" s="30">
        <v>5130.4694140828633</v>
      </c>
      <c r="BO207" s="30">
        <v>5130.4694140828633</v>
      </c>
    </row>
    <row r="208" spans="1:67">
      <c r="A208" s="31">
        <v>39844</v>
      </c>
      <c r="B208" s="32">
        <v>3104</v>
      </c>
      <c r="C208" s="33">
        <v>0.25555555555555559</v>
      </c>
      <c r="D208" s="33">
        <v>0.26180555555555557</v>
      </c>
      <c r="E208" s="34">
        <v>0.3</v>
      </c>
      <c r="F208" s="32">
        <v>12</v>
      </c>
      <c r="G208" s="32">
        <v>52.5</v>
      </c>
      <c r="H208" s="32">
        <v>52.8</v>
      </c>
      <c r="I208" s="32">
        <v>496</v>
      </c>
      <c r="J208" s="32">
        <v>81</v>
      </c>
      <c r="K208" s="32">
        <v>2400</v>
      </c>
      <c r="L208" s="32">
        <v>52.5</v>
      </c>
      <c r="M208" s="32">
        <v>52.5</v>
      </c>
      <c r="N208" s="32">
        <v>485</v>
      </c>
      <c r="O208" s="32">
        <v>81</v>
      </c>
      <c r="P208" s="32">
        <v>2500</v>
      </c>
      <c r="Q208" s="35">
        <f t="shared" si="18"/>
        <v>52.8</v>
      </c>
      <c r="R208" s="35">
        <f t="shared" si="19"/>
        <v>2400</v>
      </c>
      <c r="S208" s="36">
        <v>3104</v>
      </c>
      <c r="T208" s="37">
        <v>0.3</v>
      </c>
      <c r="U208" s="38">
        <v>99</v>
      </c>
      <c r="V208" s="39" t="s">
        <v>59</v>
      </c>
      <c r="W208" s="40">
        <f t="shared" si="20"/>
        <v>0.2618287037037037</v>
      </c>
      <c r="X208" s="41">
        <v>0.26217592592592592</v>
      </c>
      <c r="Y208" s="42">
        <v>26679.599999999999</v>
      </c>
      <c r="Z208" s="43">
        <v>105.26666666666665</v>
      </c>
      <c r="AA208" s="43">
        <v>16.865333333333336</v>
      </c>
      <c r="AB208" s="43">
        <v>54.252099999999992</v>
      </c>
      <c r="AC208" s="43">
        <v>41.953449999999982</v>
      </c>
      <c r="AD208" s="43">
        <v>12.298649999999999</v>
      </c>
      <c r="AE208" s="43">
        <v>8.1126666666666676</v>
      </c>
      <c r="AF208" s="43">
        <v>1.5000000000000001E-2</v>
      </c>
      <c r="AG208" s="43">
        <v>1.2593333333333335E-2</v>
      </c>
      <c r="AH208" s="43">
        <v>7.9899233333333344</v>
      </c>
      <c r="AI208" s="43">
        <v>0.3632266666666667</v>
      </c>
      <c r="AJ208" s="43">
        <v>6.9656900000000004</v>
      </c>
      <c r="AK208" s="43">
        <v>5.3865933333333338</v>
      </c>
      <c r="AL208" s="44">
        <v>99.775983333333301</v>
      </c>
      <c r="AM208" s="43">
        <v>2.6699999999999996E-3</v>
      </c>
      <c r="AN208" s="43">
        <v>2.9055933333333344</v>
      </c>
      <c r="AO208" s="43">
        <v>6.7599166666666672</v>
      </c>
      <c r="AP208" s="42">
        <v>3181.7666666666669</v>
      </c>
      <c r="AQ208" s="45">
        <v>186.72598400724678</v>
      </c>
      <c r="AR208" s="45">
        <v>0.46599787874480714</v>
      </c>
      <c r="AS208" s="45">
        <v>0.1172010748842475</v>
      </c>
      <c r="AT208" s="45">
        <v>0.2184601044616134</v>
      </c>
      <c r="AU208" s="45">
        <v>0.16644686166648076</v>
      </c>
      <c r="AV208" s="45">
        <v>0.19020606565996814</v>
      </c>
      <c r="AW208" s="45">
        <v>0.13999835795417928</v>
      </c>
      <c r="AX208" s="45">
        <v>8.8930426118709063E-2</v>
      </c>
      <c r="AY208" s="45">
        <v>9.4443317550184732E-5</v>
      </c>
      <c r="AZ208" s="45">
        <v>6.5019199728490448E-2</v>
      </c>
      <c r="BA208" s="45">
        <v>7.0659910759254037E-3</v>
      </c>
      <c r="BB208" s="45">
        <v>5.5891559723055394E-2</v>
      </c>
      <c r="BC208" s="45">
        <v>4.1466105255467102E-2</v>
      </c>
      <c r="BD208" s="45">
        <v>1.9046374138308245E-3</v>
      </c>
      <c r="BE208" s="45">
        <v>1.5834383147289712E-2</v>
      </c>
      <c r="BF208" s="45">
        <v>1.6908025707732206E-2</v>
      </c>
      <c r="BG208" s="45">
        <v>5.4239215253028661E-2</v>
      </c>
      <c r="BH208" s="45">
        <v>0.43018306715207638</v>
      </c>
      <c r="BI208" s="41">
        <v>0.26217592592592592</v>
      </c>
      <c r="BJ208">
        <v>24</v>
      </c>
      <c r="BK208">
        <v>32</v>
      </c>
      <c r="BL208" s="28">
        <v>0.94794377928162421</v>
      </c>
      <c r="BM208" s="29">
        <v>54.230378059240053</v>
      </c>
      <c r="BN208" s="30">
        <v>2644.8682237241542</v>
      </c>
      <c r="BO208" s="30">
        <v>2644.8682237241542</v>
      </c>
    </row>
    <row r="209" spans="1:67">
      <c r="A209" s="31">
        <v>39844</v>
      </c>
      <c r="B209" s="32">
        <v>3105</v>
      </c>
      <c r="C209" s="33">
        <v>0.26250000000000001</v>
      </c>
      <c r="D209" s="33">
        <v>0.26944444444444443</v>
      </c>
      <c r="E209" s="34">
        <v>0.45</v>
      </c>
      <c r="F209" s="32">
        <v>12</v>
      </c>
      <c r="G209" s="32">
        <v>63.2</v>
      </c>
      <c r="H209" s="32">
        <v>63</v>
      </c>
      <c r="I209" s="32">
        <v>543</v>
      </c>
      <c r="J209" s="32">
        <v>84</v>
      </c>
      <c r="K209" s="32">
        <v>3400</v>
      </c>
      <c r="L209" s="32">
        <v>63.2</v>
      </c>
      <c r="M209" s="32">
        <v>63</v>
      </c>
      <c r="N209" s="32">
        <v>532</v>
      </c>
      <c r="O209" s="32">
        <v>84</v>
      </c>
      <c r="P209" s="32">
        <v>3400</v>
      </c>
      <c r="Q209" s="35">
        <f t="shared" ref="Q209:Q220" si="21">IF(U209&lt;&gt;"",IF(U209&gt;10,H209,M209),"")</f>
        <v>63</v>
      </c>
      <c r="R209" s="35">
        <f t="shared" ref="R209:R220" si="22">IF(U209&lt;&gt;"",IF(U209&gt;10,K209,P209),"")</f>
        <v>3400</v>
      </c>
      <c r="S209" s="36">
        <v>3105</v>
      </c>
      <c r="T209" s="37">
        <v>0.45</v>
      </c>
      <c r="U209" s="38">
        <v>99</v>
      </c>
      <c r="V209" s="39" t="s">
        <v>59</v>
      </c>
      <c r="W209" s="40">
        <f t="shared" ref="W209:W220" si="23">IF(X209&lt;&gt;"",X209-TIME(0,0,30),"")</f>
        <v>0.26939814814814816</v>
      </c>
      <c r="X209" s="41">
        <v>0.26974537037037039</v>
      </c>
      <c r="Y209" s="42">
        <v>29004.633333333335</v>
      </c>
      <c r="Z209" s="43">
        <v>43.283333333333339</v>
      </c>
      <c r="AA209" s="43">
        <v>16.521999999999998</v>
      </c>
      <c r="AB209" s="43">
        <v>78.093399999999988</v>
      </c>
      <c r="AC209" s="43">
        <v>66.957099999999997</v>
      </c>
      <c r="AD209" s="43">
        <v>11.136299999999999</v>
      </c>
      <c r="AE209" s="43">
        <v>2.7553333333333327</v>
      </c>
      <c r="AF209" s="43">
        <v>12.054333333333334</v>
      </c>
      <c r="AG209" s="43">
        <v>1.3639999999999998E-2</v>
      </c>
      <c r="AH209" s="43">
        <v>3.0272566666666663</v>
      </c>
      <c r="AI209" s="43">
        <v>0.11391666666666668</v>
      </c>
      <c r="AJ209" s="43">
        <v>9.2580833333333317</v>
      </c>
      <c r="AK209" s="43">
        <v>7.9378299999999999</v>
      </c>
      <c r="AL209" s="44">
        <v>99.917493333333354</v>
      </c>
      <c r="AM209" s="43">
        <v>1.9792966666666663</v>
      </c>
      <c r="AN209" s="43">
        <v>3.1106133333333337</v>
      </c>
      <c r="AO209" s="43">
        <v>8.984589999999999</v>
      </c>
      <c r="AP209" s="42">
        <v>3187</v>
      </c>
      <c r="AQ209" s="45">
        <v>136.29999451857901</v>
      </c>
      <c r="AR209" s="45">
        <v>0.62601825099106756</v>
      </c>
      <c r="AS209" s="45">
        <v>0.10413519064674735</v>
      </c>
      <c r="AT209" s="45">
        <v>0.45016961171284153</v>
      </c>
      <c r="AU209" s="45">
        <v>0.47454915809539655</v>
      </c>
      <c r="AV209" s="45">
        <v>2.6246379060607859E-2</v>
      </c>
      <c r="AW209" s="45">
        <v>4.1500588556967567E-2</v>
      </c>
      <c r="AX209" s="45">
        <v>0.14761747708269862</v>
      </c>
      <c r="AY209" s="45">
        <v>6.7466466766320847E-5</v>
      </c>
      <c r="AZ209" s="45">
        <v>5.1988358665970701E-2</v>
      </c>
      <c r="BA209" s="45">
        <v>2.0603118835436688E-3</v>
      </c>
      <c r="BB209" s="45">
        <v>4.0449151419711178E-2</v>
      </c>
      <c r="BC209" s="45">
        <v>4.219221328715729E-2</v>
      </c>
      <c r="BD209" s="45">
        <v>1.3972715613281049E-3</v>
      </c>
      <c r="BE209" s="45">
        <v>2.5450038728150649E-2</v>
      </c>
      <c r="BF209" s="45">
        <v>1.2256700724243775E-2</v>
      </c>
      <c r="BG209" s="45">
        <v>3.9257438126753072E-2</v>
      </c>
      <c r="BH209" s="45">
        <v>0</v>
      </c>
      <c r="BI209" s="41">
        <v>0.26974537037037039</v>
      </c>
      <c r="BJ209">
        <v>24</v>
      </c>
      <c r="BK209">
        <v>32</v>
      </c>
      <c r="BL209" s="28">
        <v>0.94794377928162421</v>
      </c>
      <c r="BM209" s="29">
        <v>64.706701093411425</v>
      </c>
      <c r="BN209" s="30">
        <v>3746.8966502758849</v>
      </c>
      <c r="BO209" s="30">
        <v>3746.8966502758849</v>
      </c>
    </row>
    <row r="210" spans="1:67">
      <c r="A210" s="31"/>
      <c r="B210" s="32"/>
      <c r="C210" s="33"/>
      <c r="D210" s="33"/>
      <c r="E210" s="34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5"/>
      <c r="R210" s="35"/>
      <c r="S210" s="36"/>
      <c r="T210" s="37"/>
      <c r="U210" s="38"/>
      <c r="V210" s="39"/>
      <c r="W210" s="40"/>
      <c r="X210" s="41"/>
      <c r="Y210" s="42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4"/>
      <c r="AM210" s="43"/>
      <c r="AN210" s="43"/>
      <c r="AO210" s="43"/>
      <c r="AP210" s="42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1"/>
      <c r="BL210" s="28"/>
      <c r="BM210" s="29"/>
      <c r="BN210" s="30"/>
      <c r="BO210" s="30"/>
    </row>
    <row r="211" spans="1:67">
      <c r="A211" s="31">
        <v>39844</v>
      </c>
      <c r="B211" s="32">
        <v>3118</v>
      </c>
      <c r="C211" s="33">
        <v>0.36249999999999999</v>
      </c>
      <c r="D211" s="33">
        <v>0.36944444444444446</v>
      </c>
      <c r="E211" s="34">
        <v>0.04</v>
      </c>
      <c r="F211" s="32">
        <v>12</v>
      </c>
      <c r="G211" s="32">
        <v>21</v>
      </c>
      <c r="H211" s="32">
        <v>21</v>
      </c>
      <c r="I211" s="32">
        <v>439</v>
      </c>
      <c r="J211" s="32">
        <v>58</v>
      </c>
      <c r="K211" s="32">
        <v>800</v>
      </c>
      <c r="L211" s="32">
        <v>21</v>
      </c>
      <c r="M211" s="32">
        <v>21</v>
      </c>
      <c r="N211" s="32">
        <v>467</v>
      </c>
      <c r="O211" s="32">
        <v>58</v>
      </c>
      <c r="P211" s="32">
        <v>1000</v>
      </c>
      <c r="Q211" s="35">
        <f t="shared" si="21"/>
        <v>21</v>
      </c>
      <c r="R211" s="35">
        <f t="shared" si="22"/>
        <v>800</v>
      </c>
      <c r="S211" s="36">
        <v>3118</v>
      </c>
      <c r="T211" s="37">
        <v>0.04</v>
      </c>
      <c r="U211" s="38">
        <v>99</v>
      </c>
      <c r="V211" s="39" t="s">
        <v>59</v>
      </c>
      <c r="W211" s="40">
        <f t="shared" si="23"/>
        <v>0.3692361111111111</v>
      </c>
      <c r="X211" s="41">
        <v>0.36958333333333332</v>
      </c>
      <c r="Y211" s="42">
        <v>20814.633333333335</v>
      </c>
      <c r="Z211" s="43">
        <v>900.44600000000014</v>
      </c>
      <c r="AA211" s="43">
        <v>17.03</v>
      </c>
      <c r="AB211" s="43">
        <v>12.219899999999999</v>
      </c>
      <c r="AC211" s="43">
        <v>1.6775500000000001</v>
      </c>
      <c r="AD211" s="43">
        <v>10.542350000000001</v>
      </c>
      <c r="AE211" s="43">
        <v>185.23699999999997</v>
      </c>
      <c r="AF211" s="43">
        <v>2.9356666666666666</v>
      </c>
      <c r="AG211" s="43">
        <v>1.0283333333333335E-2</v>
      </c>
      <c r="AH211" s="43">
        <v>83.81601000000002</v>
      </c>
      <c r="AI211" s="43">
        <v>10.122813333333335</v>
      </c>
      <c r="AJ211" s="43">
        <v>1.9148266666666667</v>
      </c>
      <c r="AK211" s="43">
        <v>0.26292000000000004</v>
      </c>
      <c r="AL211" s="44">
        <v>97.018723333333327</v>
      </c>
      <c r="AM211" s="43">
        <v>0.63702333333333327</v>
      </c>
      <c r="AN211" s="43">
        <v>2.4261533333333332</v>
      </c>
      <c r="AO211" s="43">
        <v>1.8582599999999998</v>
      </c>
      <c r="AP211" s="42">
        <v>3044.2666666666669</v>
      </c>
      <c r="AQ211" s="45">
        <v>307.92492180932987</v>
      </c>
      <c r="AR211" s="45">
        <v>21.142642088505706</v>
      </c>
      <c r="AS211" s="45">
        <v>5.7655337402832824E-2</v>
      </c>
      <c r="AT211" s="45">
        <v>0.16859635534175055</v>
      </c>
      <c r="AU211" s="45">
        <v>2.3346102827696516E-2</v>
      </c>
      <c r="AV211" s="45">
        <v>0.17258731673142799</v>
      </c>
      <c r="AW211" s="45">
        <v>2.971066393948917</v>
      </c>
      <c r="AX211" s="45">
        <v>0.15551213132263525</v>
      </c>
      <c r="AY211" s="45">
        <v>1.555487135879002E-4</v>
      </c>
      <c r="AZ211" s="45">
        <v>1.3147783196765488</v>
      </c>
      <c r="BA211" s="45">
        <v>0.19266757817064503</v>
      </c>
      <c r="BB211" s="45">
        <v>1.5800107667318299E-2</v>
      </c>
      <c r="BC211" s="45">
        <v>5.6318919464556205E-3</v>
      </c>
      <c r="BD211" s="45">
        <v>3.149738558754691E-2</v>
      </c>
      <c r="BE211" s="45">
        <v>3.6485865787986453E-2</v>
      </c>
      <c r="BF211" s="45">
        <v>2.9518629224006498E-2</v>
      </c>
      <c r="BG211" s="45">
        <v>1.5318246951109392E-2</v>
      </c>
      <c r="BH211" s="45">
        <v>2.1161665623986865</v>
      </c>
      <c r="BI211" s="41">
        <v>0.36958333333333332</v>
      </c>
      <c r="BJ211">
        <v>28</v>
      </c>
      <c r="BK211">
        <v>47</v>
      </c>
      <c r="BL211" s="28">
        <v>0.97686390190294414</v>
      </c>
      <c r="BM211" s="29">
        <v>21.247227304455123</v>
      </c>
      <c r="BN211" s="30">
        <v>868.47444530779171</v>
      </c>
      <c r="BO211" s="30">
        <v>868.47444530779171</v>
      </c>
    </row>
    <row r="212" spans="1:67">
      <c r="A212" s="31">
        <v>39844</v>
      </c>
      <c r="B212" s="32">
        <v>3119</v>
      </c>
      <c r="C212" s="33">
        <v>0.36944444444444446</v>
      </c>
      <c r="D212" s="33">
        <v>0.3756944444444445</v>
      </c>
      <c r="E212" s="34">
        <v>7.0000000000000007E-2</v>
      </c>
      <c r="F212" s="32">
        <v>12</v>
      </c>
      <c r="G212" s="32">
        <v>25</v>
      </c>
      <c r="H212" s="32">
        <v>25</v>
      </c>
      <c r="I212" s="32">
        <v>428</v>
      </c>
      <c r="J212" s="32">
        <v>64</v>
      </c>
      <c r="K212" s="32">
        <v>1000</v>
      </c>
      <c r="L212" s="32">
        <v>25</v>
      </c>
      <c r="M212" s="32">
        <v>25</v>
      </c>
      <c r="N212" s="32">
        <v>443</v>
      </c>
      <c r="O212" s="32">
        <v>64</v>
      </c>
      <c r="P212" s="32">
        <v>1100</v>
      </c>
      <c r="Q212" s="35">
        <f t="shared" si="21"/>
        <v>25</v>
      </c>
      <c r="R212" s="35">
        <f t="shared" si="22"/>
        <v>1000</v>
      </c>
      <c r="S212" s="36">
        <v>3119</v>
      </c>
      <c r="T212" s="37">
        <v>7.0000000000000007E-2</v>
      </c>
      <c r="U212" s="38">
        <v>99</v>
      </c>
      <c r="V212" s="39" t="s">
        <v>59</v>
      </c>
      <c r="W212" s="40">
        <f t="shared" si="23"/>
        <v>0.37596064814814817</v>
      </c>
      <c r="X212" s="41">
        <v>0.37630787037037039</v>
      </c>
      <c r="Y212" s="42">
        <v>20656.166666666668</v>
      </c>
      <c r="Z212" s="43">
        <v>591.60800000000006</v>
      </c>
      <c r="AA212" s="43">
        <v>17.002333333333336</v>
      </c>
      <c r="AB212" s="43">
        <v>14.908250000000002</v>
      </c>
      <c r="AC212" s="43">
        <v>2.3981999999999988</v>
      </c>
      <c r="AD212" s="43">
        <v>12.51005</v>
      </c>
      <c r="AE212" s="43">
        <v>98.021333333333317</v>
      </c>
      <c r="AF212" s="43">
        <v>3.999333333333333</v>
      </c>
      <c r="AG212" s="43">
        <v>1.0023333333333332E-2</v>
      </c>
      <c r="AH212" s="43">
        <v>56.535413333333324</v>
      </c>
      <c r="AI212" s="43">
        <v>5.4971466666666675</v>
      </c>
      <c r="AJ212" s="43">
        <v>2.3972366666666658</v>
      </c>
      <c r="AK212" s="43">
        <v>0.38565000000000005</v>
      </c>
      <c r="AL212" s="44">
        <v>98.122163333333319</v>
      </c>
      <c r="AM212" s="43">
        <v>0.89030666666666669</v>
      </c>
      <c r="AN212" s="43">
        <v>2.3923933333333331</v>
      </c>
      <c r="AO212" s="43">
        <v>2.3264133333333339</v>
      </c>
      <c r="AP212" s="42">
        <v>3101.0666666666666</v>
      </c>
      <c r="AQ212" s="45">
        <v>339.7885836945872</v>
      </c>
      <c r="AR212" s="45">
        <v>6.8142560501611822</v>
      </c>
      <c r="AS212" s="45">
        <v>6.9514738369461496E-2</v>
      </c>
      <c r="AT212" s="45">
        <v>0.1780859802993888</v>
      </c>
      <c r="AU212" s="45">
        <v>3.7056480656164431E-2</v>
      </c>
      <c r="AV212" s="45">
        <v>0.16806071101317419</v>
      </c>
      <c r="AW212" s="45">
        <v>1.7969758759799626</v>
      </c>
      <c r="AX212" s="45">
        <v>0.12832967601896048</v>
      </c>
      <c r="AY212" s="45">
        <v>1.7554512797005476E-4</v>
      </c>
      <c r="AZ212" s="45">
        <v>0.56565528111981678</v>
      </c>
      <c r="BA212" s="45">
        <v>0.13479004294881797</v>
      </c>
      <c r="BB212" s="45">
        <v>2.1943052994345236E-2</v>
      </c>
      <c r="BC212" s="45">
        <v>6.4807806043237779E-3</v>
      </c>
      <c r="BD212" s="45">
        <v>2.2395850652223853E-2</v>
      </c>
      <c r="BE212" s="45">
        <v>2.3887320736198592E-2</v>
      </c>
      <c r="BF212" s="45">
        <v>3.1589237946221344E-2</v>
      </c>
      <c r="BG212" s="45">
        <v>2.1305895789717467E-2</v>
      </c>
      <c r="BH212" s="45">
        <v>0.69149180728352078</v>
      </c>
      <c r="BI212" s="41">
        <v>0.37630787037037039</v>
      </c>
      <c r="BJ212">
        <v>27</v>
      </c>
      <c r="BK212">
        <v>48</v>
      </c>
      <c r="BL212" s="28">
        <v>0.97879191007769883</v>
      </c>
      <c r="BM212" s="29">
        <v>25.269393773999376</v>
      </c>
      <c r="BN212" s="30">
        <v>1084.5233379398874</v>
      </c>
      <c r="BO212" s="30">
        <v>1084.5233379398874</v>
      </c>
    </row>
    <row r="213" spans="1:67">
      <c r="A213" s="31">
        <v>39844</v>
      </c>
      <c r="B213" s="32">
        <v>3121</v>
      </c>
      <c r="C213" s="33">
        <v>0.37916666666666665</v>
      </c>
      <c r="D213" s="33">
        <v>0.38472222222222219</v>
      </c>
      <c r="E213" s="34">
        <v>0.3</v>
      </c>
      <c r="F213" s="32">
        <v>12</v>
      </c>
      <c r="G213" s="32">
        <v>52.5</v>
      </c>
      <c r="H213" s="32">
        <v>52.5</v>
      </c>
      <c r="I213" s="32">
        <v>501</v>
      </c>
      <c r="J213" s="32">
        <v>82</v>
      </c>
      <c r="K213" s="32">
        <v>2500</v>
      </c>
      <c r="L213" s="32">
        <v>52.5</v>
      </c>
      <c r="M213" s="32">
        <v>52.5</v>
      </c>
      <c r="N213" s="32">
        <v>489</v>
      </c>
      <c r="O213" s="32">
        <v>82</v>
      </c>
      <c r="P213" s="32">
        <v>2600</v>
      </c>
      <c r="Q213" s="35">
        <f t="shared" si="21"/>
        <v>52.5</v>
      </c>
      <c r="R213" s="35">
        <f t="shared" si="22"/>
        <v>2500</v>
      </c>
      <c r="S213" s="36">
        <v>3121</v>
      </c>
      <c r="T213" s="37">
        <v>0.3</v>
      </c>
      <c r="U213" s="38">
        <v>99</v>
      </c>
      <c r="V213" s="39" t="s">
        <v>59</v>
      </c>
      <c r="W213" s="40">
        <f t="shared" si="23"/>
        <v>0.38452546296296297</v>
      </c>
      <c r="X213" s="41">
        <v>0.38487268518518519</v>
      </c>
      <c r="Y213" s="42">
        <v>27506.2</v>
      </c>
      <c r="Z213" s="43">
        <v>94.588333333333352</v>
      </c>
      <c r="AA213" s="43">
        <v>16.107666666666667</v>
      </c>
      <c r="AB213" s="43">
        <v>51.354099999999995</v>
      </c>
      <c r="AC213" s="43">
        <v>41.246099999999998</v>
      </c>
      <c r="AD213" s="43">
        <v>10.107999999999999</v>
      </c>
      <c r="AE213" s="43">
        <v>11.679333333333336</v>
      </c>
      <c r="AF213" s="43">
        <v>8.352666666666666</v>
      </c>
      <c r="AG213" s="43">
        <v>1.2980000000000007E-2</v>
      </c>
      <c r="AH213" s="43">
        <v>6.9637166666666666</v>
      </c>
      <c r="AI213" s="43">
        <v>0.50758666666666663</v>
      </c>
      <c r="AJ213" s="43">
        <v>6.400286666666668</v>
      </c>
      <c r="AK213" s="43">
        <v>5.1405199999999986</v>
      </c>
      <c r="AL213" s="44">
        <v>99.785663333333346</v>
      </c>
      <c r="AM213" s="43">
        <v>1.4416999999999998</v>
      </c>
      <c r="AN213" s="43">
        <v>2.9790466666666666</v>
      </c>
      <c r="AO213" s="43">
        <v>6.2112100000000003</v>
      </c>
      <c r="AP213" s="42">
        <v>3181.9333333333334</v>
      </c>
      <c r="AQ213" s="45">
        <v>137.90586494482599</v>
      </c>
      <c r="AR213" s="45">
        <v>0.44654291474563745</v>
      </c>
      <c r="AS213" s="45">
        <v>6.9465115697381286E-2</v>
      </c>
      <c r="AT213" s="45">
        <v>5.4366476739839187E-2</v>
      </c>
      <c r="AU213" s="45">
        <v>0.13248320648293507</v>
      </c>
      <c r="AV213" s="45">
        <v>8.734296252960666E-2</v>
      </c>
      <c r="AW213" s="45">
        <v>0.3664266717189934</v>
      </c>
      <c r="AX213" s="45">
        <v>0.3321916079130009</v>
      </c>
      <c r="AY213" s="45">
        <v>8.0515579987289597E-5</v>
      </c>
      <c r="AZ213" s="45">
        <v>5.0072251819734008E-2</v>
      </c>
      <c r="BA213" s="45">
        <v>1.620791065548215E-2</v>
      </c>
      <c r="BB213" s="45">
        <v>3.0984598324543949E-2</v>
      </c>
      <c r="BC213" s="45">
        <v>2.7309154711094272E-2</v>
      </c>
      <c r="BD213" s="45">
        <v>2.115865084893418E-3</v>
      </c>
      <c r="BE213" s="45">
        <v>5.671870700341286E-2</v>
      </c>
      <c r="BF213" s="45">
        <v>1.2458281647530515E-2</v>
      </c>
      <c r="BG213" s="45">
        <v>3.007227328769237E-2</v>
      </c>
      <c r="BH213" s="45">
        <v>0.25370813170246242</v>
      </c>
      <c r="BI213" s="41">
        <v>0.38487268518518519</v>
      </c>
      <c r="BJ213">
        <v>27</v>
      </c>
      <c r="BK213">
        <v>49</v>
      </c>
      <c r="BL213" s="28">
        <v>0.98071991825245353</v>
      </c>
      <c r="BM213" s="29">
        <v>53.013540013237119</v>
      </c>
      <c r="BN213" s="30">
        <v>2708.6419381380097</v>
      </c>
      <c r="BO213" s="30">
        <v>2708.6419381380097</v>
      </c>
    </row>
    <row r="214" spans="1:67">
      <c r="A214" s="31">
        <v>39844</v>
      </c>
      <c r="B214" s="32">
        <v>3122</v>
      </c>
      <c r="C214" s="33">
        <v>0.38541666666666669</v>
      </c>
      <c r="D214" s="33">
        <v>0.39097222222222222</v>
      </c>
      <c r="E214" s="34">
        <v>0.45</v>
      </c>
      <c r="F214" s="32">
        <v>12</v>
      </c>
      <c r="G214" s="32">
        <v>63.2</v>
      </c>
      <c r="H214" s="32">
        <v>63.5</v>
      </c>
      <c r="I214" s="32">
        <v>556</v>
      </c>
      <c r="J214" s="32">
        <v>86</v>
      </c>
      <c r="K214" s="32">
        <v>3400</v>
      </c>
      <c r="L214" s="32">
        <v>63.2</v>
      </c>
      <c r="M214" s="32">
        <v>63</v>
      </c>
      <c r="N214" s="32">
        <v>539</v>
      </c>
      <c r="O214" s="32">
        <v>86</v>
      </c>
      <c r="P214" s="32">
        <v>3400</v>
      </c>
      <c r="Q214" s="35">
        <f t="shared" si="21"/>
        <v>63.5</v>
      </c>
      <c r="R214" s="35">
        <f t="shared" si="22"/>
        <v>3400</v>
      </c>
      <c r="S214" s="36">
        <v>3122</v>
      </c>
      <c r="T214" s="37">
        <v>0.45</v>
      </c>
      <c r="U214" s="38">
        <v>99</v>
      </c>
      <c r="V214" s="39" t="s">
        <v>59</v>
      </c>
      <c r="W214" s="40">
        <f t="shared" si="23"/>
        <v>0.3898032407407408</v>
      </c>
      <c r="X214" s="41">
        <v>0.39015046296296302</v>
      </c>
      <c r="Y214" s="42">
        <v>30667.966666666667</v>
      </c>
      <c r="Z214" s="43">
        <v>37.665333333333336</v>
      </c>
      <c r="AA214" s="43">
        <v>16.045333333333332</v>
      </c>
      <c r="AB214" s="43">
        <v>81.693849999999983</v>
      </c>
      <c r="AC214" s="43">
        <v>70.058099999999996</v>
      </c>
      <c r="AD214" s="43">
        <v>11.63575</v>
      </c>
      <c r="AE214" s="43">
        <v>5.2996666666666679</v>
      </c>
      <c r="AF214" s="43">
        <v>11.998333333333328</v>
      </c>
      <c r="AG214" s="43">
        <v>1.4416666666666673E-2</v>
      </c>
      <c r="AH214" s="43">
        <v>2.4902133333333336</v>
      </c>
      <c r="AI214" s="43">
        <v>0.20744333333333331</v>
      </c>
      <c r="AJ214" s="43">
        <v>9.1700499999999998</v>
      </c>
      <c r="AK214" s="43">
        <v>7.86395</v>
      </c>
      <c r="AL214" s="44">
        <v>99.920759999999987</v>
      </c>
      <c r="AM214" s="43">
        <v>1.8653899999999999</v>
      </c>
      <c r="AN214" s="43">
        <v>3.2595699999999996</v>
      </c>
      <c r="AO214" s="43">
        <v>8.8991500000000006</v>
      </c>
      <c r="AP214" s="42">
        <v>3185.9333333333334</v>
      </c>
      <c r="AQ214" s="45">
        <v>139.60078137652769</v>
      </c>
      <c r="AR214" s="45">
        <v>0.49534894237548183</v>
      </c>
      <c r="AS214" s="45">
        <v>5.8470937864144333E-2</v>
      </c>
      <c r="AT214" s="45">
        <v>3.6838686093609588E-2</v>
      </c>
      <c r="AU214" s="45">
        <v>4.0750375500703657E-2</v>
      </c>
      <c r="AV214" s="45">
        <v>3.34415986047523E-2</v>
      </c>
      <c r="AW214" s="45">
        <v>0.12598531204297514</v>
      </c>
      <c r="AX214" s="45">
        <v>0.14534342999893254</v>
      </c>
      <c r="AY214" s="45">
        <v>6.9893186157624719E-5</v>
      </c>
      <c r="AZ214" s="45">
        <v>3.2580645125313452E-2</v>
      </c>
      <c r="BA214" s="45">
        <v>5.2652853564700069E-3</v>
      </c>
      <c r="BB214" s="45">
        <v>3.9984891543233377E-2</v>
      </c>
      <c r="BC214" s="45">
        <v>3.4964057899900404E-2</v>
      </c>
      <c r="BD214" s="45">
        <v>7.5867397931935821E-4</v>
      </c>
      <c r="BE214" s="45">
        <v>2.6605344938758938E-2</v>
      </c>
      <c r="BF214" s="45">
        <v>1.2561878565861389E-2</v>
      </c>
      <c r="BG214" s="45">
        <v>3.8799260124477972E-2</v>
      </c>
      <c r="BH214" s="45">
        <v>0.25370813170246242</v>
      </c>
      <c r="BI214" s="41">
        <v>0.39015046296296302</v>
      </c>
      <c r="BJ214">
        <v>27</v>
      </c>
      <c r="BK214">
        <v>49</v>
      </c>
      <c r="BL214" s="28">
        <v>0.98071991825245353</v>
      </c>
      <c r="BM214" s="29">
        <v>64.12113887315347</v>
      </c>
      <c r="BN214" s="30">
        <v>3683.7530358676927</v>
      </c>
      <c r="BO214" s="30">
        <v>3683.7530358676927</v>
      </c>
    </row>
    <row r="215" spans="1:67">
      <c r="A215" s="31">
        <v>39844</v>
      </c>
      <c r="B215" s="32">
        <v>3123</v>
      </c>
      <c r="C215" s="33">
        <v>0.39166666666666666</v>
      </c>
      <c r="D215" s="33">
        <v>0.3972222222222222</v>
      </c>
      <c r="E215" s="34">
        <v>0.65</v>
      </c>
      <c r="F215" s="32">
        <v>12</v>
      </c>
      <c r="G215" s="32">
        <v>74.099999999999994</v>
      </c>
      <c r="H215" s="32">
        <v>74</v>
      </c>
      <c r="I215" s="32">
        <v>627</v>
      </c>
      <c r="J215" s="32">
        <v>90</v>
      </c>
      <c r="K215" s="32">
        <v>4800</v>
      </c>
      <c r="L215" s="32">
        <v>74.099999999999994</v>
      </c>
      <c r="M215" s="32">
        <v>74.5</v>
      </c>
      <c r="N215" s="32">
        <v>620</v>
      </c>
      <c r="O215" s="32">
        <v>90</v>
      </c>
      <c r="P215" s="32">
        <v>4800</v>
      </c>
      <c r="Q215" s="35">
        <f t="shared" si="21"/>
        <v>74</v>
      </c>
      <c r="R215" s="35">
        <f t="shared" si="22"/>
        <v>4800</v>
      </c>
      <c r="S215" s="36">
        <v>3123</v>
      </c>
      <c r="T215" s="37">
        <v>0.65</v>
      </c>
      <c r="U215" s="38">
        <v>99</v>
      </c>
      <c r="V215" s="39" t="s">
        <v>59</v>
      </c>
      <c r="W215" s="40">
        <f t="shared" si="23"/>
        <v>0.39531250000000001</v>
      </c>
      <c r="X215" s="41">
        <v>0.39565972222222223</v>
      </c>
      <c r="Y215" s="42">
        <v>33871.23333333333</v>
      </c>
      <c r="Z215" s="43">
        <v>25.727333333333327</v>
      </c>
      <c r="AA215" s="43">
        <v>15.740333333333336</v>
      </c>
      <c r="AB215" s="43">
        <v>112.9345</v>
      </c>
      <c r="AC215" s="43">
        <v>99.544550000000001</v>
      </c>
      <c r="AD215" s="43">
        <v>13.389950000000001</v>
      </c>
      <c r="AE215" s="43">
        <v>3.1526666666666667</v>
      </c>
      <c r="AF215" s="43">
        <v>14.139000000000001</v>
      </c>
      <c r="AG215" s="43">
        <v>1.5906666666666677E-2</v>
      </c>
      <c r="AH215" s="43">
        <v>1.53942</v>
      </c>
      <c r="AI215" s="43">
        <v>0.11201666666666667</v>
      </c>
      <c r="AJ215" s="43">
        <v>11.507029999999999</v>
      </c>
      <c r="AK215" s="43">
        <v>10.142709999999997</v>
      </c>
      <c r="AL215" s="44">
        <v>99.952636666666649</v>
      </c>
      <c r="AM215" s="43">
        <v>1.9953566666666667</v>
      </c>
      <c r="AN215" s="43">
        <v>3.5457699999999996</v>
      </c>
      <c r="AO215" s="43">
        <v>11.167099999999998</v>
      </c>
      <c r="AP215" s="42">
        <v>3184.0666666666666</v>
      </c>
      <c r="AQ215" s="45">
        <v>191.33589949837369</v>
      </c>
      <c r="AR215" s="45">
        <v>0.29107332093686378</v>
      </c>
      <c r="AS215" s="45">
        <v>8.2105203049600187E-2</v>
      </c>
      <c r="AT215" s="45">
        <v>8.1254708086403615E-2</v>
      </c>
      <c r="AU215" s="45">
        <v>9.7789212965510755E-2</v>
      </c>
      <c r="AV215" s="45">
        <v>4.1789775601546349E-2</v>
      </c>
      <c r="AW215" s="45">
        <v>5.3235542530397376E-2</v>
      </c>
      <c r="AX215" s="45">
        <v>0.12208956576592127</v>
      </c>
      <c r="AY215" s="45">
        <v>9.4443317550184936E-5</v>
      </c>
      <c r="AZ215" s="45">
        <v>1.8279843808281616E-2</v>
      </c>
      <c r="BA215" s="45">
        <v>1.9922406954245631E-3</v>
      </c>
      <c r="BB215" s="45">
        <v>6.4709713335789204E-2</v>
      </c>
      <c r="BC215" s="45">
        <v>5.6629049143496472E-2</v>
      </c>
      <c r="BD215" s="45">
        <v>4.7813093959948801E-4</v>
      </c>
      <c r="BE215" s="45">
        <v>2.0353762396131108E-2</v>
      </c>
      <c r="BF215" s="45">
        <v>1.7091965242828806E-2</v>
      </c>
      <c r="BG215" s="45">
        <v>6.2798369185941477E-2</v>
      </c>
      <c r="BH215" s="45">
        <v>0.25370813170246231</v>
      </c>
      <c r="BI215" s="41">
        <v>0.39565972222222223</v>
      </c>
      <c r="BJ215">
        <v>27</v>
      </c>
      <c r="BK215">
        <v>51</v>
      </c>
      <c r="BL215" s="28">
        <v>0.9845759346019628</v>
      </c>
      <c r="BM215" s="29">
        <v>74.577378211001474</v>
      </c>
      <c r="BN215" s="30">
        <v>5190.3986691336131</v>
      </c>
      <c r="BO215" s="30">
        <v>5190.3986691336131</v>
      </c>
    </row>
    <row r="216" spans="1:67">
      <c r="A216" s="31">
        <v>39844</v>
      </c>
      <c r="B216" s="32">
        <v>3124</v>
      </c>
      <c r="C216" s="33">
        <v>0.3979166666666667</v>
      </c>
      <c r="D216" s="33">
        <v>0.4055555555555555</v>
      </c>
      <c r="E216" s="34">
        <v>0.85</v>
      </c>
      <c r="F216" s="32">
        <v>12</v>
      </c>
      <c r="G216" s="32">
        <v>82.7</v>
      </c>
      <c r="H216" s="32">
        <v>82.7</v>
      </c>
      <c r="I216" s="32">
        <v>707</v>
      </c>
      <c r="J216" s="32">
        <v>94</v>
      </c>
      <c r="K216" s="32">
        <v>6400</v>
      </c>
      <c r="L216" s="32">
        <v>82.7</v>
      </c>
      <c r="M216" s="32">
        <v>82.7</v>
      </c>
      <c r="N216" s="32">
        <v>702</v>
      </c>
      <c r="O216" s="32">
        <v>94</v>
      </c>
      <c r="P216" s="32">
        <v>6400</v>
      </c>
      <c r="Q216" s="35">
        <f t="shared" si="21"/>
        <v>82.7</v>
      </c>
      <c r="R216" s="35">
        <f t="shared" si="22"/>
        <v>6400</v>
      </c>
      <c r="S216" s="36">
        <v>3124</v>
      </c>
      <c r="T216" s="37">
        <v>0.85</v>
      </c>
      <c r="U216" s="38">
        <v>99</v>
      </c>
      <c r="V216" s="39" t="s">
        <v>59</v>
      </c>
      <c r="W216" s="40">
        <f t="shared" si="23"/>
        <v>0.40414351851851854</v>
      </c>
      <c r="X216" s="41">
        <v>0.40449074074074076</v>
      </c>
      <c r="Y216" s="42">
        <v>37833.866666666669</v>
      </c>
      <c r="Z216" s="43">
        <v>28.273999999999997</v>
      </c>
      <c r="AA216" s="43">
        <v>15.175000000000004</v>
      </c>
      <c r="AB216" s="43">
        <v>156.79999999999993</v>
      </c>
      <c r="AC216" s="43">
        <v>139.83900000000003</v>
      </c>
      <c r="AD216" s="43">
        <v>16.960999999999995</v>
      </c>
      <c r="AE216" s="43">
        <v>2.7013333333333329</v>
      </c>
      <c r="AF216" s="43">
        <v>17.150333333333332</v>
      </c>
      <c r="AG216" s="43">
        <v>1.7753333333333333E-2</v>
      </c>
      <c r="AH216" s="43">
        <v>1.5131400000000004</v>
      </c>
      <c r="AI216" s="43">
        <v>8.6153333333333332E-2</v>
      </c>
      <c r="AJ216" s="43">
        <v>14.341499999999996</v>
      </c>
      <c r="AK216" s="43">
        <v>12.790189999999999</v>
      </c>
      <c r="AL216" s="44">
        <v>99.955840000000023</v>
      </c>
      <c r="AM216" s="43">
        <v>2.1726799999999997</v>
      </c>
      <c r="AN216" s="43">
        <v>3.8987766666666657</v>
      </c>
      <c r="AO216" s="43">
        <v>13.917843333333334</v>
      </c>
      <c r="AP216" s="42">
        <v>3181</v>
      </c>
      <c r="AQ216" s="45">
        <v>76.38953409700683</v>
      </c>
      <c r="AR216" s="45">
        <v>0.45059807000226643</v>
      </c>
      <c r="AS216" s="45">
        <v>8.5409762827248811E-2</v>
      </c>
      <c r="AT216" s="45">
        <v>0.4248001558785604</v>
      </c>
      <c r="AU216" s="45">
        <v>0.33135146461642273</v>
      </c>
      <c r="AV216" s="45">
        <v>0.11611825126078103</v>
      </c>
      <c r="AW216" s="45">
        <v>0.12266391801018203</v>
      </c>
      <c r="AX216" s="45">
        <v>9.9532816745008454E-2</v>
      </c>
      <c r="AY216" s="45">
        <v>5.0741626340492174E-5</v>
      </c>
      <c r="AZ216" s="45">
        <v>2.3470768319704405E-2</v>
      </c>
      <c r="BA216" s="45">
        <v>3.8323247048858153E-3</v>
      </c>
      <c r="BB216" s="45">
        <v>3.4448282075178034E-2</v>
      </c>
      <c r="BC216" s="45">
        <v>2.7796543446734604E-2</v>
      </c>
      <c r="BD216" s="45">
        <v>6.9112601775374045E-4</v>
      </c>
      <c r="BE216" s="45">
        <v>1.3850168678171196E-2</v>
      </c>
      <c r="BF216" s="45">
        <v>6.7759556309529932E-3</v>
      </c>
      <c r="BG216" s="45">
        <v>3.3432058570029552E-2</v>
      </c>
      <c r="BH216" s="45">
        <v>0</v>
      </c>
      <c r="BI216" s="41">
        <v>0.40449074074074076</v>
      </c>
      <c r="BJ216">
        <v>27</v>
      </c>
      <c r="BK216">
        <v>52</v>
      </c>
      <c r="BL216" s="28">
        <v>0.98650394277671749</v>
      </c>
      <c r="BM216" s="29">
        <v>83.263774982427208</v>
      </c>
      <c r="BN216" s="30">
        <v>6913.7655610217134</v>
      </c>
      <c r="BO216" s="30">
        <v>6913.7655610217134</v>
      </c>
    </row>
    <row r="217" spans="1:67">
      <c r="A217" s="31">
        <v>39844</v>
      </c>
      <c r="B217" s="32">
        <v>3128</v>
      </c>
      <c r="C217" s="33">
        <v>0.41944444444444445</v>
      </c>
      <c r="D217" s="33">
        <v>0.42430555555555555</v>
      </c>
      <c r="E217" s="34">
        <v>0.85</v>
      </c>
      <c r="F217" s="32">
        <v>6</v>
      </c>
      <c r="G217" s="32">
        <v>82.7</v>
      </c>
      <c r="H217" s="32">
        <v>82.8</v>
      </c>
      <c r="I217" s="32">
        <v>713</v>
      </c>
      <c r="J217" s="32">
        <v>94</v>
      </c>
      <c r="K217" s="32">
        <v>6400</v>
      </c>
      <c r="L217" s="32">
        <v>82.7</v>
      </c>
      <c r="M217" s="32">
        <v>82.9</v>
      </c>
      <c r="N217" s="32">
        <v>701</v>
      </c>
      <c r="O217" s="32">
        <v>94</v>
      </c>
      <c r="P217" s="32">
        <v>6400</v>
      </c>
      <c r="Q217" s="35">
        <f t="shared" si="21"/>
        <v>82.8</v>
      </c>
      <c r="R217" s="35">
        <f t="shared" si="22"/>
        <v>6400</v>
      </c>
      <c r="S217" s="36">
        <v>3128</v>
      </c>
      <c r="T217" s="37">
        <v>0.85</v>
      </c>
      <c r="U217" s="38">
        <v>99</v>
      </c>
      <c r="V217" s="39" t="s">
        <v>59</v>
      </c>
      <c r="W217" s="40">
        <f t="shared" si="23"/>
        <v>0.42399305555555555</v>
      </c>
      <c r="X217" s="41">
        <v>0.42434027777777777</v>
      </c>
      <c r="Y217" s="42">
        <v>38263.199999999997</v>
      </c>
      <c r="Z217" s="43">
        <v>30.79</v>
      </c>
      <c r="AA217" s="43">
        <v>15.101000000000004</v>
      </c>
      <c r="AB217" s="43">
        <v>160.47149999999999</v>
      </c>
      <c r="AC217" s="43">
        <v>143.04500000000007</v>
      </c>
      <c r="AD217" s="43">
        <v>17.426500000000011</v>
      </c>
      <c r="AE217" s="43">
        <v>2.0926666666666671</v>
      </c>
      <c r="AF217" s="43">
        <v>17.769333333333336</v>
      </c>
      <c r="AG217" s="43">
        <v>1.7940000000000008E-2</v>
      </c>
      <c r="AH217" s="43">
        <v>1.6290300000000004</v>
      </c>
      <c r="AI217" s="43">
        <v>6.6020000000000009E-2</v>
      </c>
      <c r="AJ217" s="43">
        <v>14.516843333333332</v>
      </c>
      <c r="AK217" s="43">
        <v>12.94037333333333</v>
      </c>
      <c r="AL217" s="44">
        <v>99.955136666666675</v>
      </c>
      <c r="AM217" s="43">
        <v>2.2265233333333332</v>
      </c>
      <c r="AN217" s="43">
        <v>3.9371233333333331</v>
      </c>
      <c r="AO217" s="43">
        <v>14.087980000000003</v>
      </c>
      <c r="AP217" s="42">
        <v>3180.9</v>
      </c>
      <c r="AQ217" s="45">
        <v>212.51343162443848</v>
      </c>
      <c r="AR217" s="45">
        <v>0.22400738904099676</v>
      </c>
      <c r="AS217" s="45">
        <v>6.6610033416326445E-2</v>
      </c>
      <c r="AT217" s="45">
        <v>7.3732391235065725E-2</v>
      </c>
      <c r="AU217" s="45">
        <v>0.13031129836955355</v>
      </c>
      <c r="AV217" s="45">
        <v>0.11195095909093143</v>
      </c>
      <c r="AW217" s="45">
        <v>4.8061263585831737E-2</v>
      </c>
      <c r="AX217" s="45">
        <v>0.11428739736034921</v>
      </c>
      <c r="AY217" s="45">
        <v>1.003442350971967E-4</v>
      </c>
      <c r="AZ217" s="45">
        <v>1.3361064122395287E-2</v>
      </c>
      <c r="BA217" s="45">
        <v>1.5250551148887289E-3</v>
      </c>
      <c r="BB217" s="45">
        <v>7.6602965114725183E-2</v>
      </c>
      <c r="BC217" s="45">
        <v>6.8435894661799543E-2</v>
      </c>
      <c r="BD217" s="45">
        <v>3.9608718417908885E-4</v>
      </c>
      <c r="BE217" s="45">
        <v>2.2623662975671768E-2</v>
      </c>
      <c r="BF217" s="45">
        <v>1.8829647996661057E-2</v>
      </c>
      <c r="BG217" s="45">
        <v>7.4337271479618369E-2</v>
      </c>
      <c r="BH217" s="45">
        <v>0.30512857662936471</v>
      </c>
      <c r="BI217" s="41">
        <v>0.42434027777777777</v>
      </c>
      <c r="BJ217">
        <v>26</v>
      </c>
      <c r="BK217">
        <v>54</v>
      </c>
      <c r="BL217" s="28">
        <v>0.99035995912622687</v>
      </c>
      <c r="BM217" s="29">
        <v>83.202006558149961</v>
      </c>
      <c r="BN217" s="30">
        <v>6900.2928869938387</v>
      </c>
      <c r="BO217" s="30">
        <v>6900.2928869938387</v>
      </c>
    </row>
    <row r="218" spans="1:67">
      <c r="A218" s="31">
        <v>39844</v>
      </c>
      <c r="B218" s="32">
        <v>3135</v>
      </c>
      <c r="C218" s="33">
        <v>0.54236111111111118</v>
      </c>
      <c r="D218" s="33">
        <v>0.55555555555555558</v>
      </c>
      <c r="E218" s="34">
        <v>0.04</v>
      </c>
      <c r="F218" s="32">
        <v>15</v>
      </c>
      <c r="G218" s="32">
        <v>21</v>
      </c>
      <c r="H218" s="32">
        <v>21</v>
      </c>
      <c r="I218" s="32">
        <v>465</v>
      </c>
      <c r="J218" s="32">
        <v>58</v>
      </c>
      <c r="K218" s="32">
        <v>850</v>
      </c>
      <c r="L218" s="32">
        <v>21</v>
      </c>
      <c r="M218" s="32">
        <v>20.5</v>
      </c>
      <c r="N218" s="32">
        <v>488</v>
      </c>
      <c r="O218" s="32">
        <v>58</v>
      </c>
      <c r="P218" s="32">
        <v>1000</v>
      </c>
      <c r="Q218" s="35">
        <f t="shared" si="21"/>
        <v>21</v>
      </c>
      <c r="R218" s="35">
        <f t="shared" si="22"/>
        <v>850</v>
      </c>
      <c r="S218" s="36">
        <v>3135</v>
      </c>
      <c r="T218" s="37">
        <v>0.04</v>
      </c>
      <c r="U218" s="38">
        <v>99</v>
      </c>
      <c r="V218" s="39" t="s">
        <v>59</v>
      </c>
      <c r="W218" s="40">
        <f t="shared" si="23"/>
        <v>0.54673611111111109</v>
      </c>
      <c r="X218" s="41">
        <v>0.54708333333333337</v>
      </c>
      <c r="Y218" s="42">
        <v>21667.066666666666</v>
      </c>
      <c r="Z218" s="43">
        <v>812.35133333333329</v>
      </c>
      <c r="AA218" s="43">
        <v>17.536999999999995</v>
      </c>
      <c r="AB218" s="43">
        <v>15.745799999999999</v>
      </c>
      <c r="AC218" s="43">
        <v>2.4398500000000003</v>
      </c>
      <c r="AD218" s="43">
        <v>13.305949999999998</v>
      </c>
      <c r="AE218" s="43">
        <v>151.45933333333335</v>
      </c>
      <c r="AF218" s="43">
        <v>8.2676666666666687</v>
      </c>
      <c r="AG218" s="43">
        <v>1.0630000000000001E-2</v>
      </c>
      <c r="AH218" s="43">
        <v>73.152900000000002</v>
      </c>
      <c r="AI218" s="43">
        <v>8.0114633333333334</v>
      </c>
      <c r="AJ218" s="43">
        <v>2.3885333333333327</v>
      </c>
      <c r="AK218" s="43">
        <v>0.37008666666666651</v>
      </c>
      <c r="AL218" s="44">
        <v>97.48035666666668</v>
      </c>
      <c r="AM218" s="43">
        <v>1.7363733333333331</v>
      </c>
      <c r="AN218" s="43">
        <v>2.4994500000000008</v>
      </c>
      <c r="AO218" s="43">
        <v>2.3179733333333337</v>
      </c>
      <c r="AP218" s="42">
        <v>3065.2</v>
      </c>
      <c r="AQ218" s="45">
        <v>233.68073317557793</v>
      </c>
      <c r="AR218" s="45">
        <v>8.3283826029871975</v>
      </c>
      <c r="AS218" s="45">
        <v>4.7644516998286542E-2</v>
      </c>
      <c r="AT218" s="45">
        <v>9.6218286311333043E-2</v>
      </c>
      <c r="AU218" s="45">
        <v>5.7344264361601574E-2</v>
      </c>
      <c r="AV218" s="45">
        <v>0.14239378073901213</v>
      </c>
      <c r="AW218" s="45">
        <v>2.2599937951268765</v>
      </c>
      <c r="AX218" s="45">
        <v>0.1539521496043206</v>
      </c>
      <c r="AY218" s="45">
        <v>1.2077336998093455E-4</v>
      </c>
      <c r="AZ218" s="45">
        <v>1.0165087315798451</v>
      </c>
      <c r="BA218" s="45">
        <v>0.1233612874035768</v>
      </c>
      <c r="BB218" s="45">
        <v>2.680891942842048E-2</v>
      </c>
      <c r="BC218" s="45">
        <v>8.5303002871238813E-3</v>
      </c>
      <c r="BD218" s="45">
        <v>2.6539179668391897E-2</v>
      </c>
      <c r="BE218" s="45">
        <v>3.8750643450349197E-2</v>
      </c>
      <c r="BF218" s="45">
        <v>2.1338353845308383E-2</v>
      </c>
      <c r="BG218" s="45">
        <v>2.6010474459517197E-2</v>
      </c>
      <c r="BH218" s="45">
        <v>1.4239333576037019</v>
      </c>
      <c r="BI218" s="41">
        <v>0.54708333333333337</v>
      </c>
      <c r="BJ218">
        <v>24</v>
      </c>
      <c r="BK218">
        <v>62</v>
      </c>
      <c r="BL218" s="28">
        <v>1.0057840245242642</v>
      </c>
      <c r="BM218" s="29">
        <v>20.93952993666765</v>
      </c>
      <c r="BN218" s="30">
        <v>909.39098948331809</v>
      </c>
      <c r="BO218" s="30">
        <v>909.39098948331809</v>
      </c>
    </row>
    <row r="219" spans="1:67">
      <c r="A219" s="31">
        <v>39844</v>
      </c>
      <c r="B219" s="32">
        <v>3143</v>
      </c>
      <c r="C219" s="33">
        <v>0.60833333333333328</v>
      </c>
      <c r="D219" s="33">
        <v>0.6118055555555556</v>
      </c>
      <c r="E219" s="34">
        <v>7.0000000000000007E-2</v>
      </c>
      <c r="F219" s="32">
        <v>10</v>
      </c>
      <c r="G219" s="32">
        <v>25</v>
      </c>
      <c r="H219" s="32">
        <v>25</v>
      </c>
      <c r="I219" s="32">
        <v>449</v>
      </c>
      <c r="J219" s="32">
        <v>62</v>
      </c>
      <c r="K219" s="32">
        <v>1000</v>
      </c>
      <c r="L219" s="32">
        <v>25</v>
      </c>
      <c r="M219" s="32">
        <v>25</v>
      </c>
      <c r="N219" s="32">
        <v>468</v>
      </c>
      <c r="O219" s="32">
        <v>62</v>
      </c>
      <c r="P219" s="32">
        <v>1100</v>
      </c>
      <c r="Q219" s="35">
        <f t="shared" si="21"/>
        <v>25</v>
      </c>
      <c r="R219" s="35">
        <f t="shared" si="22"/>
        <v>1000</v>
      </c>
      <c r="S219" s="36">
        <v>3143</v>
      </c>
      <c r="T219" s="37">
        <v>7.0000000000000007E-2</v>
      </c>
      <c r="U219" s="38">
        <v>99</v>
      </c>
      <c r="V219" s="39" t="s">
        <v>59</v>
      </c>
      <c r="W219" s="40">
        <f t="shared" si="23"/>
        <v>0.61133101851851845</v>
      </c>
      <c r="X219" s="41">
        <v>0.61167824074074073</v>
      </c>
      <c r="Y219" s="42">
        <v>19236.566666666666</v>
      </c>
      <c r="Z219" s="43">
        <v>469.36333333333329</v>
      </c>
      <c r="AA219" s="43">
        <v>17.886333333333333</v>
      </c>
      <c r="AB219" s="43">
        <v>17.088049999999999</v>
      </c>
      <c r="AC219" s="43">
        <v>3.7467499999999996</v>
      </c>
      <c r="AD219" s="43">
        <v>13.341300000000002</v>
      </c>
      <c r="AE219" s="43">
        <v>59.760999999999996</v>
      </c>
      <c r="AF219" s="43">
        <v>7.2046666666666663</v>
      </c>
      <c r="AG219" s="43">
        <v>9.2699999999999987E-3</v>
      </c>
      <c r="AH219" s="43">
        <v>48.496450000000003</v>
      </c>
      <c r="AI219" s="43">
        <v>3.6181633333333334</v>
      </c>
      <c r="AJ219" s="43">
        <v>2.9668199999999998</v>
      </c>
      <c r="AK219" s="43">
        <v>0.65048666666666677</v>
      </c>
      <c r="AL219" s="44">
        <v>98.498913333333334</v>
      </c>
      <c r="AM219" s="43">
        <v>1.7321433333333336</v>
      </c>
      <c r="AN219" s="43">
        <v>2.2550833333333329</v>
      </c>
      <c r="AO219" s="43">
        <v>2.8791733333333331</v>
      </c>
      <c r="AP219" s="42">
        <v>3122.7666666666669</v>
      </c>
      <c r="AQ219" s="45">
        <v>151.70540493028537</v>
      </c>
      <c r="AR219" s="45">
        <v>5.6030295581883465</v>
      </c>
      <c r="AS219" s="45">
        <v>3.1675437381878842E-2</v>
      </c>
      <c r="AT219" s="45">
        <v>7.5146219534616782E-2</v>
      </c>
      <c r="AU219" s="45">
        <v>5.8694085644596078E-2</v>
      </c>
      <c r="AV219" s="45">
        <v>3.7464603984616512E-2</v>
      </c>
      <c r="AW219" s="45">
        <v>0.66103028257633645</v>
      </c>
      <c r="AX219" s="45">
        <v>0.11334212271533886</v>
      </c>
      <c r="AY219" s="45">
        <v>6.5125872818295419E-5</v>
      </c>
      <c r="AZ219" s="45">
        <v>0.59687892883652127</v>
      </c>
      <c r="BA219" s="45">
        <v>5.0455241232364466E-2</v>
      </c>
      <c r="BB219" s="45">
        <v>2.2198561618515574E-2</v>
      </c>
      <c r="BC219" s="45">
        <v>1.00828886574315E-2</v>
      </c>
      <c r="BD219" s="45">
        <v>1.4700122761236249E-2</v>
      </c>
      <c r="BE219" s="45">
        <v>3.489108851083992E-2</v>
      </c>
      <c r="BF219" s="45">
        <v>1.40718864586717E-2</v>
      </c>
      <c r="BG219" s="45">
        <v>2.1538560982465867E-2</v>
      </c>
      <c r="BH219" s="45">
        <v>1.0063019815944516</v>
      </c>
      <c r="BI219" s="41">
        <v>0.61167824074074073</v>
      </c>
      <c r="BJ219">
        <v>23</v>
      </c>
      <c r="BK219">
        <v>67</v>
      </c>
      <c r="BL219" s="28">
        <v>1.0154240653980375</v>
      </c>
      <c r="BM219" s="29">
        <v>24.8094012261495</v>
      </c>
      <c r="BN219" s="30">
        <v>1064.7811685042702</v>
      </c>
      <c r="BO219" s="30">
        <v>1064.7811685042702</v>
      </c>
    </row>
    <row r="220" spans="1:67">
      <c r="A220" s="31">
        <v>39844</v>
      </c>
      <c r="B220" s="32">
        <v>3149</v>
      </c>
      <c r="C220" s="33">
        <v>0.625</v>
      </c>
      <c r="D220" s="33">
        <v>0.63194444444444442</v>
      </c>
      <c r="E220" s="34">
        <v>7.0000000000000007E-2</v>
      </c>
      <c r="F220" s="32">
        <v>10</v>
      </c>
      <c r="G220" s="32">
        <v>25</v>
      </c>
      <c r="H220" s="32">
        <v>25.1</v>
      </c>
      <c r="I220" s="32">
        <v>434</v>
      </c>
      <c r="J220" s="32">
        <v>62</v>
      </c>
      <c r="K220" s="32">
        <v>900</v>
      </c>
      <c r="L220" s="32">
        <v>25</v>
      </c>
      <c r="M220" s="32">
        <v>25</v>
      </c>
      <c r="N220" s="32">
        <v>449</v>
      </c>
      <c r="O220" s="32">
        <v>62</v>
      </c>
      <c r="P220" s="32">
        <v>1100</v>
      </c>
      <c r="Q220" s="35">
        <f t="shared" si="21"/>
        <v>25.1</v>
      </c>
      <c r="R220" s="35">
        <f t="shared" si="22"/>
        <v>900</v>
      </c>
      <c r="S220" s="36">
        <v>3149</v>
      </c>
      <c r="T220" s="37">
        <v>7.0000000000000007E-2</v>
      </c>
      <c r="U220" s="38">
        <v>99</v>
      </c>
      <c r="V220" s="39" t="s">
        <v>59</v>
      </c>
      <c r="W220" s="40">
        <f t="shared" si="23"/>
        <v>0.63128472222222221</v>
      </c>
      <c r="X220" s="41">
        <v>0.63163194444444448</v>
      </c>
      <c r="Y220" s="42">
        <v>25105.5</v>
      </c>
      <c r="Z220" s="43">
        <v>541.24700000000007</v>
      </c>
      <c r="AA220" s="43">
        <v>17.116333333333337</v>
      </c>
      <c r="AB220" s="43">
        <v>22.539300000000001</v>
      </c>
      <c r="AC220" s="43">
        <v>6.1124000000000018</v>
      </c>
      <c r="AD220" s="43">
        <v>16.426900000000003</v>
      </c>
      <c r="AE220" s="43">
        <v>52.490666666666662</v>
      </c>
      <c r="AF220" s="43">
        <v>9.3496666666666659</v>
      </c>
      <c r="AG220" s="43">
        <v>1.2083333333333331E-2</v>
      </c>
      <c r="AH220" s="43">
        <v>42.849890000000002</v>
      </c>
      <c r="AI220" s="43">
        <v>2.4485866666666669</v>
      </c>
      <c r="AJ220" s="43">
        <v>3.0151133333333338</v>
      </c>
      <c r="AK220" s="43">
        <v>0.81766333333333341</v>
      </c>
      <c r="AL220" s="44">
        <v>98.748520000000013</v>
      </c>
      <c r="AM220" s="43">
        <v>1.7318133333333334</v>
      </c>
      <c r="AN220" s="43">
        <v>2.7978266666666665</v>
      </c>
      <c r="AO220" s="43">
        <v>2.9260333333333337</v>
      </c>
      <c r="AP220" s="42">
        <v>3122.8333333333335</v>
      </c>
      <c r="AQ220" s="45">
        <v>163.31495908847103</v>
      </c>
      <c r="AR220" s="45">
        <v>1.4230422728006236</v>
      </c>
      <c r="AS220" s="45">
        <v>6.686751354593963E-3</v>
      </c>
      <c r="AT220" s="45">
        <v>1.0168918160340566E-2</v>
      </c>
      <c r="AU220" s="45">
        <v>2.4311342606082809E-2</v>
      </c>
      <c r="AV220" s="45">
        <v>2.2525617600320059E-2</v>
      </c>
      <c r="AW220" s="45">
        <v>0.56403676410766623</v>
      </c>
      <c r="AX220" s="45">
        <v>0.11192618667843238</v>
      </c>
      <c r="AY220" s="45">
        <v>7.4663998310284387E-5</v>
      </c>
      <c r="AZ220" s="45">
        <v>0.29945527597672428</v>
      </c>
      <c r="BA220" s="45">
        <v>3.2937723193860881E-2</v>
      </c>
      <c r="BB220" s="45">
        <v>1.8886936432785811E-2</v>
      </c>
      <c r="BC220" s="45">
        <v>5.7882451234545634E-3</v>
      </c>
      <c r="BD220" s="45">
        <v>9.4233532358130919E-3</v>
      </c>
      <c r="BE220" s="45">
        <v>2.2698590770981894E-2</v>
      </c>
      <c r="BF220" s="45">
        <v>1.4837114073261992E-2</v>
      </c>
      <c r="BG220" s="45">
        <v>1.8327430606707506E-2</v>
      </c>
      <c r="BH220" s="45">
        <v>0.37904902178945155</v>
      </c>
      <c r="BI220" s="41">
        <v>0.63163194444444448</v>
      </c>
      <c r="BJ220">
        <v>23</v>
      </c>
      <c r="BK220">
        <v>66</v>
      </c>
      <c r="BL220" s="28">
        <v>1.013496057223283</v>
      </c>
      <c r="BM220" s="29">
        <v>24.932319851415421</v>
      </c>
      <c r="BN220" s="30">
        <v>959.21412488560247</v>
      </c>
      <c r="BO220" s="30">
        <v>959.21412488560247</v>
      </c>
    </row>
    <row r="221" spans="1:67">
      <c r="A221" s="31"/>
      <c r="B221" s="32"/>
      <c r="C221" s="33"/>
      <c r="D221" s="33"/>
      <c r="E221" s="34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5"/>
      <c r="R221" s="35"/>
      <c r="S221" s="36"/>
      <c r="T221" s="37"/>
      <c r="U221" s="38"/>
      <c r="V221" s="39"/>
      <c r="W221" s="40"/>
      <c r="X221" s="41"/>
      <c r="Y221" s="42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4"/>
      <c r="AM221" s="43"/>
      <c r="AN221" s="43"/>
      <c r="AO221" s="43"/>
      <c r="AP221" s="42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1"/>
      <c r="BL221" s="28"/>
      <c r="BM221" s="29"/>
      <c r="BN221" s="30"/>
      <c r="BO221" s="30"/>
    </row>
    <row r="222" spans="1:67">
      <c r="A222" s="31"/>
      <c r="B222" s="32"/>
      <c r="C222" s="33"/>
      <c r="D222" s="33"/>
      <c r="E222" s="34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5"/>
      <c r="R222" s="35"/>
      <c r="S222" s="36"/>
      <c r="T222" s="37"/>
      <c r="U222" s="38"/>
      <c r="V222" s="39"/>
      <c r="W222" s="40"/>
      <c r="X222" s="41"/>
      <c r="Y222" s="42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4"/>
      <c r="AM222" s="43"/>
      <c r="AN222" s="43"/>
      <c r="AO222" s="43"/>
      <c r="AP222" s="42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1"/>
      <c r="BL222" s="28"/>
      <c r="BM222" s="29"/>
      <c r="BN222" s="30"/>
      <c r="BO222" s="30"/>
    </row>
    <row r="223" spans="1:67">
      <c r="A223" s="31"/>
      <c r="B223" s="32"/>
      <c r="C223" s="33"/>
      <c r="D223" s="33"/>
      <c r="E223" s="34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5"/>
      <c r="R223" s="35"/>
      <c r="S223" s="36"/>
      <c r="T223" s="37"/>
      <c r="U223" s="38"/>
      <c r="V223" s="39"/>
      <c r="W223" s="40"/>
      <c r="X223" s="41"/>
      <c r="Y223" s="42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4"/>
      <c r="AM223" s="43"/>
      <c r="AN223" s="43"/>
      <c r="AO223" s="43"/>
      <c r="AP223" s="42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1"/>
      <c r="BL223" s="28"/>
      <c r="BM223" s="29"/>
      <c r="BN223" s="30"/>
      <c r="BO223" s="30"/>
    </row>
    <row r="224" spans="1:67">
      <c r="A224" s="31">
        <v>39840</v>
      </c>
      <c r="B224" s="32">
        <v>2701</v>
      </c>
      <c r="C224" s="33">
        <v>0.53055555555555556</v>
      </c>
      <c r="D224" s="33">
        <v>0.54374999999999996</v>
      </c>
      <c r="E224" s="34">
        <v>0.04</v>
      </c>
      <c r="F224" s="32">
        <v>12</v>
      </c>
      <c r="G224" s="32">
        <v>21</v>
      </c>
      <c r="H224" s="32">
        <v>21</v>
      </c>
      <c r="I224" s="32">
        <v>445</v>
      </c>
      <c r="J224" s="32">
        <v>58</v>
      </c>
      <c r="K224" s="32">
        <v>900</v>
      </c>
      <c r="L224" s="32">
        <v>21</v>
      </c>
      <c r="M224" s="32">
        <v>21</v>
      </c>
      <c r="N224" s="32">
        <v>477</v>
      </c>
      <c r="O224" s="32">
        <v>58</v>
      </c>
      <c r="P224" s="32">
        <v>1000</v>
      </c>
      <c r="Q224" s="35">
        <f t="shared" ref="Q224:Q238" si="24">IF(U224&lt;&gt;"",IF(U224&gt;10,H224,M224),"")</f>
        <v>21</v>
      </c>
      <c r="R224" s="35">
        <f t="shared" ref="R224:R238" si="25">IF(U224&lt;&gt;"",IF(U224&gt;10,K224,P224),"")</f>
        <v>900</v>
      </c>
      <c r="S224" s="36">
        <v>2701</v>
      </c>
      <c r="T224" s="37">
        <v>0.04</v>
      </c>
      <c r="U224" s="38">
        <v>99</v>
      </c>
      <c r="V224" s="39" t="s">
        <v>60</v>
      </c>
      <c r="W224" s="40">
        <f t="shared" ref="W224:W238" si="26">IF(X224&lt;&gt;"",X224-TIME(0,0,30),"")</f>
        <v>0.53449074074074066</v>
      </c>
      <c r="X224" s="41">
        <v>0.53483796296296293</v>
      </c>
      <c r="Y224" s="42">
        <v>17383.8</v>
      </c>
      <c r="Z224" s="43">
        <v>757.33500000000015</v>
      </c>
      <c r="AA224" s="43">
        <v>11.996666666666668</v>
      </c>
      <c r="AB224" s="43">
        <v>13.340599999999998</v>
      </c>
      <c r="AC224" s="43">
        <v>1.3173999999999995</v>
      </c>
      <c r="AD224" s="43">
        <v>12.023199999999999</v>
      </c>
      <c r="AE224" s="43">
        <v>167.11366666666669</v>
      </c>
      <c r="AF224" s="43">
        <v>8.6899999999999977</v>
      </c>
      <c r="AG224" s="43">
        <v>8.5933333333333348E-3</v>
      </c>
      <c r="AH224" s="43">
        <v>84.58244999999998</v>
      </c>
      <c r="AI224" s="43">
        <v>10.900159999999998</v>
      </c>
      <c r="AJ224" s="43">
        <v>2.4952766666666673</v>
      </c>
      <c r="AK224" s="43">
        <v>0.24639666666666671</v>
      </c>
      <c r="AL224" s="44">
        <v>96.922976666666656</v>
      </c>
      <c r="AM224" s="43">
        <v>2.2543000000000002</v>
      </c>
      <c r="AN224" s="43">
        <v>1.9292966666666673</v>
      </c>
      <c r="AO224" s="43">
        <v>2.3715199999999994</v>
      </c>
      <c r="AP224" s="42">
        <v>3050.1333333333332</v>
      </c>
      <c r="AQ224" s="45">
        <v>155.44494534868753</v>
      </c>
      <c r="AR224" s="45">
        <v>4.5692282227678138</v>
      </c>
      <c r="AS224" s="45">
        <v>6.999178933784049E-2</v>
      </c>
      <c r="AT224" s="45">
        <v>5.0674825416911588E-2</v>
      </c>
      <c r="AU224" s="45">
        <v>5.1787929628184945E-2</v>
      </c>
      <c r="AV224" s="45">
        <v>2.2219748904506415E-2</v>
      </c>
      <c r="AW224" s="45">
        <v>2.0113822376024162</v>
      </c>
      <c r="AX224" s="45">
        <v>9.4795605892729742E-2</v>
      </c>
      <c r="AY224" s="45">
        <v>9.0718713931973267E-5</v>
      </c>
      <c r="AZ224" s="45">
        <v>0.72046377723861765</v>
      </c>
      <c r="BA224" s="45">
        <v>0.17641352594963383</v>
      </c>
      <c r="BB224" s="45">
        <v>2.081739463862441E-2</v>
      </c>
      <c r="BC224" s="45">
        <v>9.4223316293438365E-3</v>
      </c>
      <c r="BD224" s="45">
        <v>2.9372127103338572E-2</v>
      </c>
      <c r="BE224" s="45">
        <v>3.3093014160195437E-2</v>
      </c>
      <c r="BF224" s="45">
        <v>1.4565298470688139E-2</v>
      </c>
      <c r="BG224" s="45">
        <v>1.979061777014901E-2</v>
      </c>
      <c r="BH224" s="45">
        <v>1.1058881072455415</v>
      </c>
      <c r="BI224" s="41">
        <v>0.53483796296296293</v>
      </c>
      <c r="BJ224">
        <v>15</v>
      </c>
      <c r="BK224">
        <v>46</v>
      </c>
      <c r="BL224" s="28">
        <v>0.97493589372818956</v>
      </c>
      <c r="BM224" s="29">
        <v>21.268225913415154</v>
      </c>
      <c r="BN224" s="30">
        <v>977.99935224165324</v>
      </c>
      <c r="BO224" s="30">
        <v>977.99935224165324</v>
      </c>
    </row>
    <row r="225" spans="1:67">
      <c r="A225" s="31">
        <v>39840</v>
      </c>
      <c r="B225" s="32">
        <v>2702</v>
      </c>
      <c r="C225" s="33">
        <v>0.54513888888888895</v>
      </c>
      <c r="D225" s="33">
        <v>0.55555555555555558</v>
      </c>
      <c r="E225" s="34">
        <v>7.0000000000000007E-2</v>
      </c>
      <c r="F225" s="32">
        <v>12</v>
      </c>
      <c r="G225" s="32">
        <v>25</v>
      </c>
      <c r="H225" s="32">
        <v>25</v>
      </c>
      <c r="I225" s="32">
        <v>432</v>
      </c>
      <c r="J225" s="32">
        <v>62</v>
      </c>
      <c r="K225" s="32">
        <v>1000</v>
      </c>
      <c r="L225" s="32">
        <v>25</v>
      </c>
      <c r="M225" s="32">
        <v>25</v>
      </c>
      <c r="N225" s="32">
        <v>461</v>
      </c>
      <c r="O225" s="32">
        <v>62</v>
      </c>
      <c r="P225" s="32">
        <v>1100</v>
      </c>
      <c r="Q225" s="35">
        <f t="shared" si="24"/>
        <v>25</v>
      </c>
      <c r="R225" s="35">
        <f t="shared" si="25"/>
        <v>1000</v>
      </c>
      <c r="S225" s="36">
        <v>2702</v>
      </c>
      <c r="T225" s="37">
        <v>7.0000000000000007E-2</v>
      </c>
      <c r="U225" s="38">
        <v>99</v>
      </c>
      <c r="V225" s="39" t="s">
        <v>60</v>
      </c>
      <c r="W225" s="40">
        <f t="shared" si="26"/>
        <v>0.5512731481481481</v>
      </c>
      <c r="X225" s="41">
        <v>0.55162037037037037</v>
      </c>
      <c r="Y225" s="42">
        <v>24041.666666666668</v>
      </c>
      <c r="Z225" s="43">
        <v>685.45733333333351</v>
      </c>
      <c r="AA225" s="43">
        <v>17.274666666666668</v>
      </c>
      <c r="AB225" s="43">
        <v>20.858249999999998</v>
      </c>
      <c r="AC225" s="43">
        <v>4.0844999999999994</v>
      </c>
      <c r="AD225" s="43">
        <v>16.773749999999996</v>
      </c>
      <c r="AE225" s="43">
        <v>118.38699999999999</v>
      </c>
      <c r="AF225" s="43">
        <v>11.603333333333335</v>
      </c>
      <c r="AG225" s="43">
        <v>1.1686666666666661E-2</v>
      </c>
      <c r="AH225" s="43">
        <v>56.153410000000001</v>
      </c>
      <c r="AI225" s="43">
        <v>5.6990300000000014</v>
      </c>
      <c r="AJ225" s="43">
        <v>2.8795433333333338</v>
      </c>
      <c r="AK225" s="43">
        <v>0.5638833333333334</v>
      </c>
      <c r="AL225" s="44">
        <v>98.110950000000031</v>
      </c>
      <c r="AM225" s="43">
        <v>2.2217566666666664</v>
      </c>
      <c r="AN225" s="43">
        <v>2.5381966666666664</v>
      </c>
      <c r="AO225" s="43">
        <v>2.7367266666666663</v>
      </c>
      <c r="AP225" s="42">
        <v>3094.2333333333331</v>
      </c>
      <c r="AQ225" s="45">
        <v>200.61016121236992</v>
      </c>
      <c r="AR225" s="45">
        <v>1.7424871904885906</v>
      </c>
      <c r="AS225" s="45">
        <v>5.1844151955201367E-2</v>
      </c>
      <c r="AT225" s="45">
        <v>4.2067833153216917E-2</v>
      </c>
      <c r="AU225" s="45">
        <v>0.11322285013682939</v>
      </c>
      <c r="AV225" s="45">
        <v>0.14172653062455745</v>
      </c>
      <c r="AW225" s="45">
        <v>2.8124907969207409</v>
      </c>
      <c r="AX225" s="45">
        <v>5.0332229568471748E-2</v>
      </c>
      <c r="AY225" s="45">
        <v>9.7320421124325783E-5</v>
      </c>
      <c r="AZ225" s="45">
        <v>0.50230813757012194</v>
      </c>
      <c r="BA225" s="45">
        <v>0.13543067230133726</v>
      </c>
      <c r="BB225" s="45">
        <v>2.3425357367948374E-2</v>
      </c>
      <c r="BC225" s="45">
        <v>1.6767087698376763E-2</v>
      </c>
      <c r="BD225" s="45">
        <v>1.9283560087680486E-2</v>
      </c>
      <c r="BE225" s="45">
        <v>2.0894854726056091E-2</v>
      </c>
      <c r="BF225" s="45">
        <v>1.8214459646936677E-2</v>
      </c>
      <c r="BG225" s="45">
        <v>2.226878026997986E-2</v>
      </c>
      <c r="BH225" s="45">
        <v>0.77385436272766683</v>
      </c>
      <c r="BI225" s="41">
        <v>0.55162037037037037</v>
      </c>
      <c r="BJ225">
        <v>14</v>
      </c>
      <c r="BK225">
        <v>47</v>
      </c>
      <c r="BL225" s="28">
        <v>0.97686390190294414</v>
      </c>
      <c r="BM225" s="29">
        <v>25.294318219589432</v>
      </c>
      <c r="BN225" s="30">
        <v>1085.5930566347397</v>
      </c>
      <c r="BO225" s="30">
        <v>1085.5930566347397</v>
      </c>
    </row>
    <row r="226" spans="1:67">
      <c r="A226" s="31">
        <v>39840</v>
      </c>
      <c r="B226" s="32">
        <v>2703</v>
      </c>
      <c r="C226" s="33">
        <v>0.55763888888888891</v>
      </c>
      <c r="D226" s="33">
        <v>0.56666666666666665</v>
      </c>
      <c r="E226" s="34">
        <v>0.3</v>
      </c>
      <c r="F226" s="32">
        <v>12</v>
      </c>
      <c r="G226" s="32">
        <v>52.5</v>
      </c>
      <c r="H226" s="32">
        <v>52.5</v>
      </c>
      <c r="I226" s="32">
        <v>509</v>
      </c>
      <c r="J226" s="32">
        <v>81</v>
      </c>
      <c r="K226" s="32">
        <v>2500</v>
      </c>
      <c r="L226" s="32">
        <v>52.5</v>
      </c>
      <c r="M226" s="32">
        <v>52.5</v>
      </c>
      <c r="N226" s="32">
        <v>496</v>
      </c>
      <c r="O226" s="32">
        <v>81</v>
      </c>
      <c r="P226" s="32">
        <v>2600</v>
      </c>
      <c r="Q226" s="35">
        <f t="shared" si="24"/>
        <v>52.5</v>
      </c>
      <c r="R226" s="35">
        <f t="shared" si="25"/>
        <v>2500</v>
      </c>
      <c r="S226" s="36">
        <v>2703</v>
      </c>
      <c r="T226" s="37">
        <v>0.3</v>
      </c>
      <c r="U226" s="38">
        <v>99</v>
      </c>
      <c r="V226" s="39" t="s">
        <v>60</v>
      </c>
      <c r="W226" s="40">
        <f t="shared" si="26"/>
        <v>0.56432870370370358</v>
      </c>
      <c r="X226" s="41">
        <v>0.56467592592592586</v>
      </c>
      <c r="Y226" s="42">
        <v>26099.166666666668</v>
      </c>
      <c r="Z226" s="43">
        <v>101.77766666666665</v>
      </c>
      <c r="AA226" s="43">
        <v>17.024000000000004</v>
      </c>
      <c r="AB226" s="43">
        <v>52.63580000000001</v>
      </c>
      <c r="AC226" s="43">
        <v>41.988799999999991</v>
      </c>
      <c r="AD226" s="43">
        <v>10.647000000000002</v>
      </c>
      <c r="AE226" s="43">
        <v>13.257333333333332</v>
      </c>
      <c r="AF226" s="43">
        <v>12.978000000000005</v>
      </c>
      <c r="AG226" s="43">
        <v>1.2309999999999995E-2</v>
      </c>
      <c r="AH226" s="43">
        <v>7.89764</v>
      </c>
      <c r="AI226" s="43">
        <v>0.60544333333333322</v>
      </c>
      <c r="AJ226" s="43">
        <v>6.8934133333333314</v>
      </c>
      <c r="AK226" s="43">
        <v>5.4990466666666666</v>
      </c>
      <c r="AL226" s="44">
        <v>99.753920000000036</v>
      </c>
      <c r="AM226" s="43">
        <v>2.3580433333333337</v>
      </c>
      <c r="AN226" s="43">
        <v>2.6830800000000008</v>
      </c>
      <c r="AO226" s="43">
        <v>6.5515366666666646</v>
      </c>
      <c r="AP226" s="42">
        <v>3182</v>
      </c>
      <c r="AQ226" s="45">
        <v>189.88745910796908</v>
      </c>
      <c r="AR226" s="45">
        <v>1.0896050639597994</v>
      </c>
      <c r="AS226" s="45">
        <v>5.8991524815010354E-2</v>
      </c>
      <c r="AT226" s="45">
        <v>0.17419774732301677</v>
      </c>
      <c r="AU226" s="45">
        <v>0.15697856212081066</v>
      </c>
      <c r="AV226" s="45">
        <v>3.3089221080650218E-2</v>
      </c>
      <c r="AW226" s="45">
        <v>0.27125421761654339</v>
      </c>
      <c r="AX226" s="45">
        <v>0.14411202538967513</v>
      </c>
      <c r="AY226" s="45">
        <v>8.8473646962790691E-5</v>
      </c>
      <c r="AZ226" s="45">
        <v>8.7405423172707108E-2</v>
      </c>
      <c r="BA226" s="45">
        <v>1.3161377229405464E-2</v>
      </c>
      <c r="BB226" s="45">
        <v>5.5055750636613006E-2</v>
      </c>
      <c r="BC226" s="45">
        <v>4.6056050808682705E-2</v>
      </c>
      <c r="BD226" s="45">
        <v>2.6160512491021875E-3</v>
      </c>
      <c r="BE226" s="45">
        <v>3.1401270382091187E-2</v>
      </c>
      <c r="BF226" s="45">
        <v>1.7271870693164101E-2</v>
      </c>
      <c r="BG226" s="45">
        <v>5.2322886687035559E-2</v>
      </c>
      <c r="BH226" s="45">
        <v>0.26261286571944509</v>
      </c>
      <c r="BI226" s="41">
        <v>0.56467592592592586</v>
      </c>
      <c r="BJ226">
        <v>13</v>
      </c>
      <c r="BK226">
        <v>47</v>
      </c>
      <c r="BL226" s="28">
        <v>0.97686390190294414</v>
      </c>
      <c r="BM226" s="29">
        <v>53.118068261137807</v>
      </c>
      <c r="BN226" s="30">
        <v>2713.9826415868488</v>
      </c>
      <c r="BO226" s="30">
        <v>2713.9826415868488</v>
      </c>
    </row>
    <row r="227" spans="1:67">
      <c r="A227" s="31">
        <v>39840</v>
      </c>
      <c r="B227" s="32">
        <v>2704</v>
      </c>
      <c r="C227" s="33">
        <v>0.56805555555555554</v>
      </c>
      <c r="D227" s="33">
        <v>0.58611111111111114</v>
      </c>
      <c r="E227" s="34">
        <v>0.45</v>
      </c>
      <c r="F227" s="32">
        <v>12</v>
      </c>
      <c r="G227" s="32">
        <v>63.2</v>
      </c>
      <c r="H227" s="32">
        <v>63.2</v>
      </c>
      <c r="I227" s="32">
        <v>566</v>
      </c>
      <c r="J227" s="32">
        <v>88</v>
      </c>
      <c r="K227" s="32">
        <v>3500</v>
      </c>
      <c r="L227" s="32">
        <v>63.2</v>
      </c>
      <c r="M227" s="32">
        <v>63.2</v>
      </c>
      <c r="N227" s="32">
        <v>542</v>
      </c>
      <c r="O227" s="32">
        <v>88</v>
      </c>
      <c r="P227" s="32">
        <v>3600</v>
      </c>
      <c r="Q227" s="35">
        <f t="shared" si="24"/>
        <v>63.2</v>
      </c>
      <c r="R227" s="35">
        <f t="shared" si="25"/>
        <v>3500</v>
      </c>
      <c r="S227" s="36">
        <v>2704</v>
      </c>
      <c r="T227" s="37">
        <v>0.45</v>
      </c>
      <c r="U227" s="38">
        <v>99</v>
      </c>
      <c r="V227" s="39" t="s">
        <v>60</v>
      </c>
      <c r="W227" s="40">
        <f t="shared" si="26"/>
        <v>0.57686342592592588</v>
      </c>
      <c r="X227" s="41">
        <v>0.57721064814814815</v>
      </c>
      <c r="Y227" s="42">
        <v>28881.933333333334</v>
      </c>
      <c r="Z227" s="43">
        <v>41.365333333333325</v>
      </c>
      <c r="AA227" s="43">
        <v>16.652666666666665</v>
      </c>
      <c r="AB227" s="43">
        <v>78.089549999999974</v>
      </c>
      <c r="AC227" s="43">
        <v>68.541199999999989</v>
      </c>
      <c r="AD227" s="43">
        <v>9.548350000000001</v>
      </c>
      <c r="AE227" s="43">
        <v>5.9609999999999994</v>
      </c>
      <c r="AF227" s="43">
        <v>14.886666666666667</v>
      </c>
      <c r="AG227" s="43">
        <v>1.3583333333333336E-2</v>
      </c>
      <c r="AH227" s="43">
        <v>2.9053299999999997</v>
      </c>
      <c r="AI227" s="43">
        <v>0.24701666666666669</v>
      </c>
      <c r="AJ227" s="43">
        <v>9.2798633333333349</v>
      </c>
      <c r="AK227" s="43">
        <v>8.1452033333333329</v>
      </c>
      <c r="AL227" s="44">
        <v>99.907056666666691</v>
      </c>
      <c r="AM227" s="43">
        <v>2.4545033333333333</v>
      </c>
      <c r="AN227" s="43">
        <v>2.9305800000000004</v>
      </c>
      <c r="AO227" s="43">
        <v>8.8196266666666645</v>
      </c>
      <c r="AP227" s="42">
        <v>3187</v>
      </c>
      <c r="AQ227" s="45">
        <v>190.23831394304523</v>
      </c>
      <c r="AR227" s="45">
        <v>0.52102507275273735</v>
      </c>
      <c r="AS227" s="45">
        <v>9.3326764957708086E-2</v>
      </c>
      <c r="AT227" s="45">
        <v>0.36727079059590584</v>
      </c>
      <c r="AU227" s="45">
        <v>0.26504292430637372</v>
      </c>
      <c r="AV227" s="45">
        <v>0.11007255835771608</v>
      </c>
      <c r="AW227" s="45">
        <v>6.1886993787063201E-2</v>
      </c>
      <c r="AX227" s="45">
        <v>0.11238276138924172</v>
      </c>
      <c r="AY227" s="45">
        <v>8.3390784793679302E-5</v>
      </c>
      <c r="AZ227" s="45">
        <v>4.3868896765798429E-2</v>
      </c>
      <c r="BA227" s="45">
        <v>2.6291579002349404E-3</v>
      </c>
      <c r="BB227" s="45">
        <v>5.4639246241918862E-2</v>
      </c>
      <c r="BC227" s="45">
        <v>4.6916495763352127E-2</v>
      </c>
      <c r="BD227" s="45">
        <v>1.1097322862430206E-3</v>
      </c>
      <c r="BE227" s="45">
        <v>2.6982350340269808E-2</v>
      </c>
      <c r="BF227" s="45">
        <v>1.7191304939336072E-2</v>
      </c>
      <c r="BG227" s="45">
        <v>5.1929899256416716E-2</v>
      </c>
      <c r="BH227" s="45">
        <v>0.26261286571944509</v>
      </c>
      <c r="BI227" s="41">
        <v>0.57721064814814815</v>
      </c>
      <c r="BJ227">
        <v>13</v>
      </c>
      <c r="BK227">
        <v>47</v>
      </c>
      <c r="BL227" s="28">
        <v>0.97686390190294414</v>
      </c>
      <c r="BM227" s="29">
        <v>63.944036459122088</v>
      </c>
      <c r="BN227" s="30">
        <v>3799.5756982215885</v>
      </c>
      <c r="BO227" s="30">
        <v>3799.5756982215885</v>
      </c>
    </row>
    <row r="228" spans="1:67">
      <c r="A228" s="31">
        <v>39840</v>
      </c>
      <c r="B228" s="32">
        <v>2705</v>
      </c>
      <c r="C228" s="33">
        <v>0.58750000000000002</v>
      </c>
      <c r="D228" s="33">
        <v>0.59583333333333333</v>
      </c>
      <c r="E228" s="34">
        <v>0.65</v>
      </c>
      <c r="F228" s="32">
        <v>12</v>
      </c>
      <c r="G228" s="32">
        <v>74.099999999999994</v>
      </c>
      <c r="H228" s="32">
        <v>74.099999999999994</v>
      </c>
      <c r="I228" s="32">
        <v>639</v>
      </c>
      <c r="J228" s="32">
        <v>91</v>
      </c>
      <c r="K228" s="32">
        <v>4900</v>
      </c>
      <c r="L228" s="32">
        <v>74.099999999999994</v>
      </c>
      <c r="M228" s="32">
        <v>74.099999999999994</v>
      </c>
      <c r="N228" s="32">
        <v>626</v>
      </c>
      <c r="O228" s="32">
        <v>91</v>
      </c>
      <c r="P228" s="32">
        <v>5000</v>
      </c>
      <c r="Q228" s="35">
        <f t="shared" si="24"/>
        <v>74.099999999999994</v>
      </c>
      <c r="R228" s="35">
        <f t="shared" si="25"/>
        <v>4900</v>
      </c>
      <c r="S228" s="36">
        <v>2705</v>
      </c>
      <c r="T228" s="37">
        <v>0.65</v>
      </c>
      <c r="U228" s="38">
        <v>99</v>
      </c>
      <c r="V228" s="39" t="s">
        <v>60</v>
      </c>
      <c r="W228" s="40">
        <f t="shared" si="26"/>
        <v>0.59517361111111111</v>
      </c>
      <c r="X228" s="41">
        <v>0.59552083333333339</v>
      </c>
      <c r="Y228" s="42">
        <v>32411.666666666668</v>
      </c>
      <c r="Z228" s="43">
        <v>25.031999999999996</v>
      </c>
      <c r="AA228" s="43">
        <v>16.153000000000002</v>
      </c>
      <c r="AB228" s="43">
        <v>114.95399999999999</v>
      </c>
      <c r="AC228" s="43">
        <v>102.5682</v>
      </c>
      <c r="AD228" s="43">
        <v>12.3858</v>
      </c>
      <c r="AE228" s="43">
        <v>4.1623333333333328</v>
      </c>
      <c r="AF228" s="43">
        <v>17.180666666666671</v>
      </c>
      <c r="AG228" s="43">
        <v>1.5229999999999997E-2</v>
      </c>
      <c r="AH228" s="43">
        <v>1.5658033333333337</v>
      </c>
      <c r="AI228" s="43">
        <v>0.15412666666666666</v>
      </c>
      <c r="AJ228" s="43">
        <v>12.206926666666668</v>
      </c>
      <c r="AK228" s="43">
        <v>10.891686666666669</v>
      </c>
      <c r="AL228" s="44">
        <v>99.947803333333326</v>
      </c>
      <c r="AM228" s="43">
        <v>2.5313566666666665</v>
      </c>
      <c r="AN228" s="43">
        <v>3.2473733333333317</v>
      </c>
      <c r="AO228" s="43">
        <v>11.601509999999998</v>
      </c>
      <c r="AP228" s="42">
        <v>3185.4</v>
      </c>
      <c r="AQ228" s="45">
        <v>180.29981416670842</v>
      </c>
      <c r="AR228" s="45">
        <v>0.41010007189195807</v>
      </c>
      <c r="AS228" s="45">
        <v>8.9564078390452148E-2</v>
      </c>
      <c r="AT228" s="45">
        <v>0.7722787597512577</v>
      </c>
      <c r="AU228" s="45">
        <v>0.66021196439653995</v>
      </c>
      <c r="AV228" s="45">
        <v>0.16527597610020728</v>
      </c>
      <c r="AW228" s="45">
        <v>5.4499815458930435E-2</v>
      </c>
      <c r="AX228" s="45">
        <v>7.965153994802586E-2</v>
      </c>
      <c r="AY228" s="45">
        <v>8.7690678936895808E-5</v>
      </c>
      <c r="AZ228" s="45">
        <v>2.2073911631440478E-2</v>
      </c>
      <c r="BA228" s="45">
        <v>2.1415323764865731E-3</v>
      </c>
      <c r="BB228" s="45">
        <v>7.6867871111377897E-2</v>
      </c>
      <c r="BC228" s="45">
        <v>6.7430489028144469E-2</v>
      </c>
      <c r="BD228" s="45">
        <v>5.6414924250416216E-4</v>
      </c>
      <c r="BE228" s="45">
        <v>2.3195535886404311E-2</v>
      </c>
      <c r="BF228" s="45">
        <v>1.6227667589715371E-2</v>
      </c>
      <c r="BG228" s="45">
        <v>7.3056413487962449E-2</v>
      </c>
      <c r="BH228" s="45">
        <v>0.49827287912243995</v>
      </c>
      <c r="BI228" s="41">
        <v>0.59552083333333339</v>
      </c>
      <c r="BJ228">
        <v>13</v>
      </c>
      <c r="BK228">
        <v>48</v>
      </c>
      <c r="BL228" s="28">
        <v>0.97879191007769883</v>
      </c>
      <c r="BM228" s="29">
        <v>74.898483146134154</v>
      </c>
      <c r="BN228" s="30">
        <v>5314.1643559054482</v>
      </c>
      <c r="BO228" s="30">
        <v>5314.1643559054482</v>
      </c>
    </row>
    <row r="229" spans="1:67">
      <c r="A229" s="31">
        <v>39840</v>
      </c>
      <c r="B229" s="32">
        <v>2706</v>
      </c>
      <c r="C229" s="33">
        <v>0.59652777777777777</v>
      </c>
      <c r="D229" s="33">
        <v>0.60486111111111118</v>
      </c>
      <c r="E229" s="34">
        <v>0.85</v>
      </c>
      <c r="F229" s="32">
        <v>12</v>
      </c>
      <c r="G229" s="32">
        <v>82.7</v>
      </c>
      <c r="H229" s="32">
        <v>82.7</v>
      </c>
      <c r="I229" s="32">
        <v>708</v>
      </c>
      <c r="J229" s="32">
        <v>95</v>
      </c>
      <c r="K229" s="32">
        <v>6600</v>
      </c>
      <c r="L229" s="32">
        <v>82.7</v>
      </c>
      <c r="M229" s="32">
        <v>82.7</v>
      </c>
      <c r="N229" s="32">
        <v>716</v>
      </c>
      <c r="O229" s="32">
        <v>95</v>
      </c>
      <c r="P229" s="32">
        <v>6800</v>
      </c>
      <c r="Q229" s="35">
        <f t="shared" si="24"/>
        <v>82.7</v>
      </c>
      <c r="R229" s="35">
        <f t="shared" si="25"/>
        <v>6600</v>
      </c>
      <c r="S229" s="36">
        <v>2706</v>
      </c>
      <c r="T229" s="37">
        <v>0.85</v>
      </c>
      <c r="U229" s="38">
        <v>99</v>
      </c>
      <c r="V229" s="39" t="s">
        <v>60</v>
      </c>
      <c r="W229" s="40">
        <f t="shared" si="26"/>
        <v>0.60400462962962964</v>
      </c>
      <c r="X229" s="41">
        <v>0.60435185185185192</v>
      </c>
      <c r="Y229" s="42">
        <v>36408.866666666669</v>
      </c>
      <c r="Z229" s="43">
        <v>21.296666666666667</v>
      </c>
      <c r="AA229" s="43">
        <v>15.604000000000001</v>
      </c>
      <c r="AB229" s="43">
        <v>164.9725</v>
      </c>
      <c r="AC229" s="43">
        <v>149.54799999999997</v>
      </c>
      <c r="AD229" s="43">
        <v>15.424500000000004</v>
      </c>
      <c r="AE229" s="43">
        <v>4.1319999999999997</v>
      </c>
      <c r="AF229" s="43">
        <v>19.993333333333332</v>
      </c>
      <c r="AG229" s="43">
        <v>1.7093333333333335E-2</v>
      </c>
      <c r="AH229" s="43">
        <v>1.1848366666666665</v>
      </c>
      <c r="AI229" s="43">
        <v>0.13658999999999999</v>
      </c>
      <c r="AJ229" s="43">
        <v>15.638956666666667</v>
      </c>
      <c r="AK229" s="43">
        <v>14.176786666666667</v>
      </c>
      <c r="AL229" s="44">
        <v>99.958510000000004</v>
      </c>
      <c r="AM229" s="43">
        <v>2.6297566666666663</v>
      </c>
      <c r="AN229" s="43">
        <v>3.6047333333333333</v>
      </c>
      <c r="AO229" s="43">
        <v>14.863329999999999</v>
      </c>
      <c r="AP229" s="42">
        <v>3182.9</v>
      </c>
      <c r="AQ229" s="45">
        <v>202.77977409403221</v>
      </c>
      <c r="AR229" s="45">
        <v>0.31539065358358992</v>
      </c>
      <c r="AS229" s="45">
        <v>9.1448119831354022E-2</v>
      </c>
      <c r="AT229" s="45">
        <v>0.86501021520462573</v>
      </c>
      <c r="AU229" s="45">
        <v>0.69917882868684211</v>
      </c>
      <c r="AV229" s="45">
        <v>0.17076072188206562</v>
      </c>
      <c r="AW229" s="45">
        <v>4.0120508127562328E-2</v>
      </c>
      <c r="AX229" s="45">
        <v>2.0398332138265276E-2</v>
      </c>
      <c r="AY229" s="45">
        <v>9.8026503570712418E-5</v>
      </c>
      <c r="AZ229" s="45">
        <v>1.5902450111232213E-2</v>
      </c>
      <c r="BA229" s="45">
        <v>1.3306337613695762E-3</v>
      </c>
      <c r="BB229" s="45">
        <v>6.5554881894713868E-2</v>
      </c>
      <c r="BC229" s="45">
        <v>5.796574930037586E-2</v>
      </c>
      <c r="BD229" s="45">
        <v>4.0202075774210203E-4</v>
      </c>
      <c r="BE229" s="45">
        <v>1.4808354662692697E-2</v>
      </c>
      <c r="BF229" s="45">
        <v>1.8098987080312903E-2</v>
      </c>
      <c r="BG229" s="45">
        <v>6.2310917568880936E-2</v>
      </c>
      <c r="BH229" s="45">
        <v>0.30512857662936493</v>
      </c>
      <c r="BI229" s="41">
        <v>0.60435185185185192</v>
      </c>
      <c r="BJ229">
        <v>13</v>
      </c>
      <c r="BK229">
        <v>48</v>
      </c>
      <c r="BL229" s="28">
        <v>0.97879191007769883</v>
      </c>
      <c r="BM229" s="29">
        <v>83.591154604389942</v>
      </c>
      <c r="BN229" s="30">
        <v>7157.8540304032558</v>
      </c>
      <c r="BO229" s="30">
        <v>7157.8540304032558</v>
      </c>
    </row>
    <row r="230" spans="1:67">
      <c r="A230" s="31">
        <v>39840</v>
      </c>
      <c r="B230" s="32">
        <v>2708</v>
      </c>
      <c r="C230" s="33">
        <v>0.60833333333333328</v>
      </c>
      <c r="D230" s="33">
        <v>0.61597222222222225</v>
      </c>
      <c r="E230" s="34">
        <v>7.0000000000000007E-2</v>
      </c>
      <c r="F230" s="32">
        <v>12</v>
      </c>
      <c r="G230" s="32">
        <v>25</v>
      </c>
      <c r="H230" s="32">
        <v>25</v>
      </c>
      <c r="I230" s="32">
        <v>408</v>
      </c>
      <c r="J230" s="32">
        <v>62</v>
      </c>
      <c r="K230" s="32">
        <v>900</v>
      </c>
      <c r="L230" s="32">
        <v>25</v>
      </c>
      <c r="M230" s="32">
        <v>25</v>
      </c>
      <c r="N230" s="32">
        <v>427</v>
      </c>
      <c r="O230" s="32">
        <v>62</v>
      </c>
      <c r="P230" s="32">
        <v>1100</v>
      </c>
      <c r="Q230" s="35">
        <f t="shared" si="24"/>
        <v>25</v>
      </c>
      <c r="R230" s="35">
        <f t="shared" si="25"/>
        <v>900</v>
      </c>
      <c r="S230" s="36">
        <v>2708</v>
      </c>
      <c r="T230" s="37">
        <v>7.0000000000000007E-2</v>
      </c>
      <c r="U230" s="38">
        <v>99</v>
      </c>
      <c r="V230" s="39" t="s">
        <v>60</v>
      </c>
      <c r="W230" s="40">
        <f t="shared" si="26"/>
        <v>0.61760416666666662</v>
      </c>
      <c r="X230" s="41">
        <v>0.6179513888888889</v>
      </c>
      <c r="Y230" s="42">
        <v>23538.9</v>
      </c>
      <c r="Z230" s="43">
        <v>587.62533333333329</v>
      </c>
      <c r="AA230" s="43">
        <v>17.264666666666667</v>
      </c>
      <c r="AB230" s="43">
        <v>21.079449999999998</v>
      </c>
      <c r="AC230" s="43">
        <v>4.0694499999999998</v>
      </c>
      <c r="AD230" s="43">
        <v>17.009999999999998</v>
      </c>
      <c r="AE230" s="43">
        <v>86.401333333333326</v>
      </c>
      <c r="AF230" s="43">
        <v>11.468333333333337</v>
      </c>
      <c r="AG230" s="43">
        <v>1.1373333333333338E-2</v>
      </c>
      <c r="AH230" s="43">
        <v>49.413876666666667</v>
      </c>
      <c r="AI230" s="43">
        <v>4.2673266666666656</v>
      </c>
      <c r="AJ230" s="43">
        <v>2.9855700000000001</v>
      </c>
      <c r="AK230" s="43">
        <v>0.57636999999999994</v>
      </c>
      <c r="AL230" s="44">
        <v>98.412443333333343</v>
      </c>
      <c r="AM230" s="43">
        <v>2.2530000000000001</v>
      </c>
      <c r="AN230" s="43">
        <v>2.4866999999999999</v>
      </c>
      <c r="AO230" s="43">
        <v>2.8375066666666666</v>
      </c>
      <c r="AP230" s="42">
        <v>3109.8333333333335</v>
      </c>
      <c r="AQ230" s="45">
        <v>150.85945731738289</v>
      </c>
      <c r="AR230" s="45">
        <v>2.3453706909757934</v>
      </c>
      <c r="AS230" s="45">
        <v>8.198962648149298E-2</v>
      </c>
      <c r="AT230" s="45">
        <v>6.8308926816036855E-2</v>
      </c>
      <c r="AU230" s="45">
        <v>0.10588993553817753</v>
      </c>
      <c r="AV230" s="45">
        <v>5.7906136891137376E-2</v>
      </c>
      <c r="AW230" s="45">
        <v>2.274454437553262</v>
      </c>
      <c r="AX230" s="45">
        <v>0.13511383025562371</v>
      </c>
      <c r="AY230" s="45">
        <v>8.2768198679466817E-5</v>
      </c>
      <c r="AZ230" s="45">
        <v>0.38644882132727937</v>
      </c>
      <c r="BA230" s="45">
        <v>0.1161788126370534</v>
      </c>
      <c r="BB230" s="45">
        <v>2.1524327055042002E-2</v>
      </c>
      <c r="BC230" s="45">
        <v>1.494309089570299E-2</v>
      </c>
      <c r="BD230" s="45">
        <v>1.5809549347618169E-2</v>
      </c>
      <c r="BE230" s="45">
        <v>3.1593975855292826E-2</v>
      </c>
      <c r="BF230" s="45">
        <v>1.37624426460642E-2</v>
      </c>
      <c r="BG230" s="45">
        <v>2.0442635185644084E-2</v>
      </c>
      <c r="BH230" s="45">
        <v>0.59209349991675975</v>
      </c>
      <c r="BI230" s="41">
        <v>0.6179513888888889</v>
      </c>
      <c r="BJ230">
        <v>13</v>
      </c>
      <c r="BK230">
        <v>49</v>
      </c>
      <c r="BL230" s="28">
        <v>0.98071991825245353</v>
      </c>
      <c r="BM230" s="29">
        <v>25.244542863446245</v>
      </c>
      <c r="BN230" s="30">
        <v>975.11109772968337</v>
      </c>
      <c r="BO230" s="30">
        <v>975.11109772968337</v>
      </c>
    </row>
    <row r="231" spans="1:67">
      <c r="A231" s="31">
        <v>39840</v>
      </c>
      <c r="B231" s="32">
        <v>2715</v>
      </c>
      <c r="C231" s="33">
        <v>0.64583333333333337</v>
      </c>
      <c r="D231" s="33">
        <v>0.65486111111111112</v>
      </c>
      <c r="E231" s="34">
        <v>0.04</v>
      </c>
      <c r="F231" s="32">
        <v>12</v>
      </c>
      <c r="G231" s="32">
        <v>21</v>
      </c>
      <c r="H231" s="32">
        <v>21</v>
      </c>
      <c r="I231" s="32">
        <v>433</v>
      </c>
      <c r="J231" s="32">
        <v>58</v>
      </c>
      <c r="K231" s="32">
        <v>900</v>
      </c>
      <c r="L231" s="32">
        <v>21</v>
      </c>
      <c r="M231" s="32">
        <v>21</v>
      </c>
      <c r="N231" s="32">
        <v>459</v>
      </c>
      <c r="O231" s="32">
        <v>58</v>
      </c>
      <c r="P231" s="32">
        <v>1100</v>
      </c>
      <c r="Q231" s="35">
        <f t="shared" si="24"/>
        <v>21</v>
      </c>
      <c r="R231" s="35">
        <f t="shared" si="25"/>
        <v>900</v>
      </c>
      <c r="S231" s="36">
        <v>2715</v>
      </c>
      <c r="T231" s="37">
        <v>0.04</v>
      </c>
      <c r="U231" s="38">
        <v>99</v>
      </c>
      <c r="V231" s="39" t="s">
        <v>60</v>
      </c>
      <c r="W231" s="40">
        <f t="shared" si="26"/>
        <v>0.64964120370370371</v>
      </c>
      <c r="X231" s="41">
        <v>0.64998842592592598</v>
      </c>
      <c r="Y231" s="42">
        <v>24547.933333333334</v>
      </c>
      <c r="Z231" s="43">
        <v>907.68966666666665</v>
      </c>
      <c r="AA231" s="43">
        <v>17.088333333333331</v>
      </c>
      <c r="AB231" s="43">
        <v>17.697049999999997</v>
      </c>
      <c r="AC231" s="43">
        <v>2.1602000000000006</v>
      </c>
      <c r="AD231" s="43">
        <v>15.536849999999996</v>
      </c>
      <c r="AE231" s="43">
        <v>178.51166666666668</v>
      </c>
      <c r="AF231" s="43">
        <v>12.108666666666668</v>
      </c>
      <c r="AG231" s="43">
        <v>1.2030000000000004E-2</v>
      </c>
      <c r="AH231" s="43">
        <v>72.033480000000012</v>
      </c>
      <c r="AI231" s="43">
        <v>8.3300833333333362</v>
      </c>
      <c r="AJ231" s="43">
        <v>2.3681899999999998</v>
      </c>
      <c r="AK231" s="43">
        <v>0.28910000000000002</v>
      </c>
      <c r="AL231" s="44">
        <v>97.47478666666666</v>
      </c>
      <c r="AM231" s="43">
        <v>2.247196666666667</v>
      </c>
      <c r="AN231" s="43">
        <v>2.5983933333333331</v>
      </c>
      <c r="AO231" s="43">
        <v>2.2507400000000004</v>
      </c>
      <c r="AP231" s="42">
        <v>3060.7666666666669</v>
      </c>
      <c r="AQ231" s="45">
        <v>85.288125596443408</v>
      </c>
      <c r="AR231" s="45">
        <v>2.5820300531929328</v>
      </c>
      <c r="AS231" s="45">
        <v>5.8726915249420746E-2</v>
      </c>
      <c r="AT231" s="45">
        <v>2.9009912099142887E-2</v>
      </c>
      <c r="AU231" s="45">
        <v>6.8655888563787681E-2</v>
      </c>
      <c r="AV231" s="45">
        <v>8.6635696831717457E-2</v>
      </c>
      <c r="AW231" s="45">
        <v>2.285086708282726</v>
      </c>
      <c r="AX231" s="45">
        <v>0.12664730644528507</v>
      </c>
      <c r="AY231" s="45">
        <v>4.6609159969939626E-5</v>
      </c>
      <c r="AZ231" s="45">
        <v>0.28864675631432385</v>
      </c>
      <c r="BA231" s="45">
        <v>0.11118669321039326</v>
      </c>
      <c r="BB231" s="45">
        <v>6.7133603282224967E-3</v>
      </c>
      <c r="BC231" s="45">
        <v>9.8716941214558596E-3</v>
      </c>
      <c r="BD231" s="45">
        <v>1.3811857308083117E-2</v>
      </c>
      <c r="BE231" s="45">
        <v>2.7664972043378585E-2</v>
      </c>
      <c r="BF231" s="45">
        <v>7.8205711641371085E-3</v>
      </c>
      <c r="BG231" s="45">
        <v>6.3863323887275092E-3</v>
      </c>
      <c r="BH231" s="45">
        <v>0.67891055392436261</v>
      </c>
      <c r="BI231" s="41">
        <v>0.64998842592592598</v>
      </c>
      <c r="BJ231">
        <v>13</v>
      </c>
      <c r="BK231">
        <v>49</v>
      </c>
      <c r="BL231" s="28">
        <v>0.98071991825245353</v>
      </c>
      <c r="BM231" s="29">
        <v>21.205416005294847</v>
      </c>
      <c r="BN231" s="30">
        <v>975.11109772968337</v>
      </c>
      <c r="BO231" s="30">
        <v>975.11109772968337</v>
      </c>
    </row>
    <row r="232" spans="1:67">
      <c r="A232" s="31">
        <v>39841</v>
      </c>
      <c r="B232" s="32">
        <v>2801</v>
      </c>
      <c r="C232" s="33">
        <v>0.25347222222222221</v>
      </c>
      <c r="D232" s="33">
        <v>0.26250000000000001</v>
      </c>
      <c r="E232" s="34">
        <v>0.04</v>
      </c>
      <c r="F232" s="32">
        <v>12</v>
      </c>
      <c r="G232" s="32">
        <v>21</v>
      </c>
      <c r="H232" s="32">
        <v>21</v>
      </c>
      <c r="I232" s="32">
        <v>418</v>
      </c>
      <c r="J232" s="32">
        <v>58</v>
      </c>
      <c r="K232" s="32">
        <v>800</v>
      </c>
      <c r="L232" s="32">
        <v>21</v>
      </c>
      <c r="M232" s="32">
        <v>21</v>
      </c>
      <c r="N232" s="32">
        <v>447</v>
      </c>
      <c r="O232" s="32">
        <v>58</v>
      </c>
      <c r="P232" s="32">
        <v>1000</v>
      </c>
      <c r="Q232" s="35">
        <f t="shared" si="24"/>
        <v>21</v>
      </c>
      <c r="R232" s="35">
        <f t="shared" si="25"/>
        <v>800</v>
      </c>
      <c r="S232" s="36">
        <v>2801</v>
      </c>
      <c r="T232" s="37">
        <v>0.04</v>
      </c>
      <c r="U232" s="38">
        <v>99</v>
      </c>
      <c r="V232" s="39" t="s">
        <v>60</v>
      </c>
      <c r="W232" s="40">
        <f t="shared" si="26"/>
        <v>0.25626157407407407</v>
      </c>
      <c r="X232" s="41">
        <v>0.25660879629629629</v>
      </c>
      <c r="Y232" s="42">
        <v>24165.566666666666</v>
      </c>
      <c r="Z232" s="43">
        <v>1166.4653499999999</v>
      </c>
      <c r="AA232" s="43">
        <v>17.365666666666666</v>
      </c>
      <c r="AB232" s="43">
        <v>14.589049999999999</v>
      </c>
      <c r="AC232" s="43">
        <v>2.8266</v>
      </c>
      <c r="AD232" s="43">
        <v>11.762449999999999</v>
      </c>
      <c r="AE232" s="43">
        <v>325.2023333333334</v>
      </c>
      <c r="AF232" s="43">
        <v>11.890000000000002</v>
      </c>
      <c r="AG232" s="43">
        <v>1.2083333333333338E-2</v>
      </c>
      <c r="AH232" s="43">
        <v>92.470263333333349</v>
      </c>
      <c r="AI232" s="43">
        <v>15.174766666666663</v>
      </c>
      <c r="AJ232" s="43">
        <v>1.9521966666666666</v>
      </c>
      <c r="AK232" s="43">
        <v>0.37827666666666665</v>
      </c>
      <c r="AL232" s="44">
        <v>96.31022333333334</v>
      </c>
      <c r="AM232" s="43">
        <v>2.2036733333333336</v>
      </c>
      <c r="AN232" s="43">
        <v>2.6877966666666668</v>
      </c>
      <c r="AO232" s="43">
        <v>1.8820299999999999</v>
      </c>
      <c r="AP232" s="42">
        <v>3009.7666666666669</v>
      </c>
      <c r="AQ232" s="45">
        <v>302.11115599171649</v>
      </c>
      <c r="AR232" s="45">
        <v>15.91152208130311</v>
      </c>
      <c r="AS232" s="45">
        <v>4.5157451237850886E-2</v>
      </c>
      <c r="AT232" s="45">
        <v>2.4921376366484848E-2</v>
      </c>
      <c r="AU232" s="45">
        <v>3.9132269072449863E-2</v>
      </c>
      <c r="AV232" s="45">
        <v>6.1018701203415786E-2</v>
      </c>
      <c r="AW232" s="45">
        <v>2.9539543144699802</v>
      </c>
      <c r="AX232" s="45">
        <v>0.10157382231318424</v>
      </c>
      <c r="AY232" s="45">
        <v>1.5774998406105901E-4</v>
      </c>
      <c r="AZ232" s="45">
        <v>0.77395954785045906</v>
      </c>
      <c r="BA232" s="45">
        <v>0.22840295658086979</v>
      </c>
      <c r="BB232" s="45">
        <v>2.1171231022038044E-2</v>
      </c>
      <c r="BC232" s="45">
        <v>8.9029124770893184E-3</v>
      </c>
      <c r="BD232" s="45">
        <v>3.040531581623555E-2</v>
      </c>
      <c r="BE232" s="45">
        <v>3.6960378910333221E-2</v>
      </c>
      <c r="BF232" s="45">
        <v>2.8604683524559946E-2</v>
      </c>
      <c r="BG232" s="45">
        <v>2.042687800001719E-2</v>
      </c>
      <c r="BH232" s="45">
        <v>1.2780193008453871</v>
      </c>
      <c r="BI232" s="41">
        <v>0.25660879629629629</v>
      </c>
      <c r="BJ232">
        <v>19</v>
      </c>
      <c r="BK232">
        <v>24</v>
      </c>
      <c r="BL232" s="28">
        <v>0.93251971388358701</v>
      </c>
      <c r="BM232" s="29">
        <v>21.746545799802792</v>
      </c>
      <c r="BN232" s="30">
        <v>888.88394848979328</v>
      </c>
      <c r="BO232" s="30">
        <v>888.88394848979328</v>
      </c>
    </row>
    <row r="233" spans="1:67">
      <c r="A233" s="31">
        <v>39841</v>
      </c>
      <c r="B233" s="32">
        <v>2802</v>
      </c>
      <c r="C233" s="33">
        <v>0.26319444444444445</v>
      </c>
      <c r="D233" s="33">
        <v>0.27152777777777776</v>
      </c>
      <c r="E233" s="34">
        <v>7.0000000000000007E-2</v>
      </c>
      <c r="F233" s="32">
        <v>12</v>
      </c>
      <c r="G233" s="32">
        <v>25</v>
      </c>
      <c r="H233" s="32">
        <v>25</v>
      </c>
      <c r="I233" s="32">
        <v>406</v>
      </c>
      <c r="J233" s="32">
        <v>62</v>
      </c>
      <c r="K233" s="32">
        <v>900</v>
      </c>
      <c r="L233" s="32">
        <v>25</v>
      </c>
      <c r="M233" s="32">
        <v>25</v>
      </c>
      <c r="N233" s="32">
        <v>426</v>
      </c>
      <c r="O233" s="32">
        <v>62</v>
      </c>
      <c r="P233" s="32">
        <v>1000</v>
      </c>
      <c r="Q233" s="35">
        <f t="shared" si="24"/>
        <v>25</v>
      </c>
      <c r="R233" s="35">
        <f t="shared" si="25"/>
        <v>900</v>
      </c>
      <c r="S233" s="36">
        <v>2802</v>
      </c>
      <c r="T233" s="37">
        <v>7.0000000000000007E-2</v>
      </c>
      <c r="U233" s="38">
        <v>99</v>
      </c>
      <c r="V233" s="39" t="s">
        <v>60</v>
      </c>
      <c r="W233" s="40">
        <f t="shared" si="26"/>
        <v>0.26954861111111111</v>
      </c>
      <c r="X233" s="41">
        <v>0.26989583333333333</v>
      </c>
      <c r="Y233" s="42">
        <v>23812.366666666665</v>
      </c>
      <c r="Z233" s="43">
        <v>713.49533333333352</v>
      </c>
      <c r="AA233" s="43">
        <v>17.409000000000002</v>
      </c>
      <c r="AB233" s="43">
        <v>18.032000000000004</v>
      </c>
      <c r="AC233" s="43">
        <v>3.6763999999999997</v>
      </c>
      <c r="AD233" s="43">
        <v>14.355600000000003</v>
      </c>
      <c r="AE233" s="43">
        <v>162.90133333333333</v>
      </c>
      <c r="AF233" s="43">
        <v>10.642333333333331</v>
      </c>
      <c r="AG233" s="43">
        <v>1.1603333333333332E-2</v>
      </c>
      <c r="AH233" s="43">
        <v>58.820250000000016</v>
      </c>
      <c r="AI233" s="43">
        <v>7.8993999999999982</v>
      </c>
      <c r="AJ233" s="43">
        <v>2.5075233333333333</v>
      </c>
      <c r="AK233" s="43">
        <v>0.51122999999999996</v>
      </c>
      <c r="AL233" s="44">
        <v>97.828253333333365</v>
      </c>
      <c r="AM233" s="43">
        <v>2.0501466666666674</v>
      </c>
      <c r="AN233" s="43">
        <v>2.6310966666666666</v>
      </c>
      <c r="AO233" s="43">
        <v>2.417403333333334</v>
      </c>
      <c r="AP233" s="42">
        <v>3084.1</v>
      </c>
      <c r="AQ233" s="45">
        <v>116.77608497892899</v>
      </c>
      <c r="AR233" s="45">
        <v>0.67553163397856686</v>
      </c>
      <c r="AS233" s="45">
        <v>8.0301157289730286E-3</v>
      </c>
      <c r="AT233" s="45">
        <v>3.0993047051189156E-2</v>
      </c>
      <c r="AU233" s="45">
        <v>7.273219654181344E-2</v>
      </c>
      <c r="AV233" s="45">
        <v>9.7817070648966165E-2</v>
      </c>
      <c r="AW233" s="45">
        <v>2.1804044758185293</v>
      </c>
      <c r="AX233" s="45">
        <v>5.9054815759325051E-2</v>
      </c>
      <c r="AY233" s="45">
        <v>6.1494789985837981E-5</v>
      </c>
      <c r="AZ233" s="45">
        <v>0.28063785074971964</v>
      </c>
      <c r="BA233" s="45">
        <v>0.11597955824659334</v>
      </c>
      <c r="BB233" s="45">
        <v>1.3243155247883333E-2</v>
      </c>
      <c r="BC233" s="45">
        <v>9.8304646117443814E-3</v>
      </c>
      <c r="BD233" s="45">
        <v>1.5522191751862435E-2</v>
      </c>
      <c r="BE233" s="45">
        <v>1.5367447308567884E-2</v>
      </c>
      <c r="BF233" s="45">
        <v>1.0659089801774744E-2</v>
      </c>
      <c r="BG233" s="45">
        <v>1.2773044983907317E-2</v>
      </c>
      <c r="BH233" s="45">
        <v>0.48066046515042288</v>
      </c>
      <c r="BI233" s="41">
        <v>0.26989583333333333</v>
      </c>
      <c r="BJ233">
        <v>19</v>
      </c>
      <c r="BK233">
        <v>24</v>
      </c>
      <c r="BL233" s="28">
        <v>0.93251971388358701</v>
      </c>
      <c r="BM233" s="29">
        <v>25.88874499976523</v>
      </c>
      <c r="BN233" s="30">
        <v>999.99444205101736</v>
      </c>
      <c r="BO233" s="30">
        <v>999.99444205101736</v>
      </c>
    </row>
    <row r="234" spans="1:67">
      <c r="A234" s="31">
        <v>39841</v>
      </c>
      <c r="B234" s="32">
        <v>2803</v>
      </c>
      <c r="C234" s="33">
        <v>0.27291666666666664</v>
      </c>
      <c r="D234" s="33">
        <v>0.28402777777777777</v>
      </c>
      <c r="E234" s="34">
        <v>0.3</v>
      </c>
      <c r="F234" s="32">
        <v>12</v>
      </c>
      <c r="G234" s="32">
        <v>52.5</v>
      </c>
      <c r="H234" s="32">
        <v>52</v>
      </c>
      <c r="I234" s="32">
        <v>479</v>
      </c>
      <c r="J234" s="32">
        <v>81</v>
      </c>
      <c r="K234" s="32">
        <v>2400</v>
      </c>
      <c r="L234" s="32">
        <v>52.5</v>
      </c>
      <c r="M234" s="32">
        <v>52</v>
      </c>
      <c r="N234" s="32">
        <v>472</v>
      </c>
      <c r="O234" s="32">
        <v>81</v>
      </c>
      <c r="P234" s="32">
        <v>2600</v>
      </c>
      <c r="Q234" s="35">
        <f t="shared" si="24"/>
        <v>52</v>
      </c>
      <c r="R234" s="35">
        <f t="shared" si="25"/>
        <v>2400</v>
      </c>
      <c r="S234" s="36">
        <v>2803</v>
      </c>
      <c r="T234" s="37">
        <v>0.3</v>
      </c>
      <c r="U234" s="38">
        <v>99</v>
      </c>
      <c r="V234" s="39" t="s">
        <v>60</v>
      </c>
      <c r="W234" s="40">
        <f t="shared" si="26"/>
        <v>0.27954861111111112</v>
      </c>
      <c r="X234" s="41">
        <v>0.27989583333333334</v>
      </c>
      <c r="Y234" s="42">
        <v>26634.833333333332</v>
      </c>
      <c r="Z234" s="43">
        <v>138.51499999999999</v>
      </c>
      <c r="AA234" s="43">
        <v>17.079999999999988</v>
      </c>
      <c r="AB234" s="43">
        <v>46.666199999999989</v>
      </c>
      <c r="AC234" s="43">
        <v>36.209949999999999</v>
      </c>
      <c r="AD234" s="43">
        <v>10.456250000000002</v>
      </c>
      <c r="AE234" s="43">
        <v>26.894666666666655</v>
      </c>
      <c r="AF234" s="43">
        <v>12.176666666666669</v>
      </c>
      <c r="AG234" s="43">
        <v>1.26E-2</v>
      </c>
      <c r="AH234" s="43">
        <v>10.510109999999999</v>
      </c>
      <c r="AI234" s="43">
        <v>1.2030333333333334</v>
      </c>
      <c r="AJ234" s="43">
        <v>5.9862233333333323</v>
      </c>
      <c r="AK234" s="43">
        <v>4.6449266666666666</v>
      </c>
      <c r="AL234" s="44">
        <v>99.632786666666661</v>
      </c>
      <c r="AM234" s="43">
        <v>2.164436666666667</v>
      </c>
      <c r="AN234" s="43">
        <v>2.8491366666666664</v>
      </c>
      <c r="AO234" s="43">
        <v>5.7710533333333336</v>
      </c>
      <c r="AP234" s="42">
        <v>3175</v>
      </c>
      <c r="AQ234" s="45">
        <v>73.311843769103618</v>
      </c>
      <c r="AR234" s="45">
        <v>0.35144774468102602</v>
      </c>
      <c r="AS234" s="45">
        <v>5.8722021951469099E-3</v>
      </c>
      <c r="AT234" s="45">
        <v>7.1831051781245464E-2</v>
      </c>
      <c r="AU234" s="45">
        <v>9.3292767764931325E-2</v>
      </c>
      <c r="AV234" s="45">
        <v>2.7723309624785454E-2</v>
      </c>
      <c r="AW234" s="45">
        <v>0.227304039641682</v>
      </c>
      <c r="AX234" s="45">
        <v>8.0786365072388178E-2</v>
      </c>
      <c r="AY234" s="45">
        <v>2.6261286571944351E-5</v>
      </c>
      <c r="AZ234" s="45">
        <v>4.2738469709425041E-2</v>
      </c>
      <c r="BA234" s="45">
        <v>1.0048823342795542E-2</v>
      </c>
      <c r="BB234" s="45">
        <v>2.186449938446644E-2</v>
      </c>
      <c r="BC234" s="45">
        <v>2.1267685270889444E-2</v>
      </c>
      <c r="BD234" s="45">
        <v>1.4597433249423947E-3</v>
      </c>
      <c r="BE234" s="45">
        <v>1.4748102936645286E-2</v>
      </c>
      <c r="BF234" s="45">
        <v>6.6270336284527647E-3</v>
      </c>
      <c r="BG234" s="45">
        <v>2.1080072847700672E-2</v>
      </c>
      <c r="BH234" s="45">
        <v>0</v>
      </c>
      <c r="BI234" s="41">
        <v>0.27989583333333334</v>
      </c>
      <c r="BJ234">
        <v>19</v>
      </c>
      <c r="BK234">
        <v>25</v>
      </c>
      <c r="BL234" s="28">
        <v>0.93444772205834159</v>
      </c>
      <c r="BM234" s="29">
        <v>53.793009107429455</v>
      </c>
      <c r="BN234" s="30">
        <v>2663.8994275716136</v>
      </c>
      <c r="BO234" s="30">
        <v>2663.8994275716136</v>
      </c>
    </row>
    <row r="235" spans="1:67">
      <c r="A235" s="31">
        <v>39841</v>
      </c>
      <c r="B235" s="32">
        <v>2804</v>
      </c>
      <c r="C235" s="33">
        <v>0.28541666666666665</v>
      </c>
      <c r="D235" s="33">
        <v>0.29444444444444445</v>
      </c>
      <c r="E235" s="34">
        <v>0.45</v>
      </c>
      <c r="F235" s="32">
        <v>12</v>
      </c>
      <c r="G235" s="32">
        <v>63.2</v>
      </c>
      <c r="H235" s="32">
        <v>63.2</v>
      </c>
      <c r="I235" s="32">
        <v>538</v>
      </c>
      <c r="J235" s="32">
        <v>83</v>
      </c>
      <c r="K235" s="32">
        <v>3400</v>
      </c>
      <c r="L235" s="32">
        <v>63.2</v>
      </c>
      <c r="M235" s="32">
        <v>63.2</v>
      </c>
      <c r="N235" s="32">
        <v>525</v>
      </c>
      <c r="O235" s="32">
        <v>83</v>
      </c>
      <c r="P235" s="32">
        <v>3600</v>
      </c>
      <c r="Q235" s="35">
        <f t="shared" si="24"/>
        <v>63.2</v>
      </c>
      <c r="R235" s="35">
        <f t="shared" si="25"/>
        <v>3400</v>
      </c>
      <c r="S235" s="36">
        <v>2804</v>
      </c>
      <c r="T235" s="37">
        <v>0.45</v>
      </c>
      <c r="U235" s="38">
        <v>99</v>
      </c>
      <c r="V235" s="39" t="s">
        <v>60</v>
      </c>
      <c r="W235" s="40">
        <f t="shared" si="26"/>
        <v>0.29141203703703705</v>
      </c>
      <c r="X235" s="41">
        <v>0.29175925925925927</v>
      </c>
      <c r="Y235" s="42">
        <v>29594.633333333335</v>
      </c>
      <c r="Z235" s="43">
        <v>47.034666666666666</v>
      </c>
      <c r="AA235" s="43">
        <v>16.670666666666673</v>
      </c>
      <c r="AB235" s="43">
        <v>71.181600000000032</v>
      </c>
      <c r="AC235" s="43">
        <v>60.952149999999989</v>
      </c>
      <c r="AD235" s="43">
        <v>10.229450000000003</v>
      </c>
      <c r="AE235" s="43">
        <v>9.7856666666666658</v>
      </c>
      <c r="AF235" s="43">
        <v>13.793333333333333</v>
      </c>
      <c r="AG235" s="43">
        <v>1.3920000000000007E-2</v>
      </c>
      <c r="AH235" s="43">
        <v>3.222093333333333</v>
      </c>
      <c r="AI235" s="43">
        <v>0.39626</v>
      </c>
      <c r="AJ235" s="43">
        <v>8.2659266666666671</v>
      </c>
      <c r="AK235" s="43">
        <v>7.0780233333333342</v>
      </c>
      <c r="AL235" s="44">
        <v>99.884679999999989</v>
      </c>
      <c r="AM235" s="43">
        <v>2.2196700000000003</v>
      </c>
      <c r="AN235" s="43">
        <v>3.1101033333333339</v>
      </c>
      <c r="AO235" s="43">
        <v>7.968823333333332</v>
      </c>
      <c r="AP235" s="42">
        <v>3185.1</v>
      </c>
      <c r="AQ235" s="45">
        <v>176.53474471608007</v>
      </c>
      <c r="AR235" s="45">
        <v>0.29294854595101549</v>
      </c>
      <c r="AS235" s="45">
        <v>9.0718713931974924E-3</v>
      </c>
      <c r="AT235" s="45">
        <v>0.35623670936641172</v>
      </c>
      <c r="AU235" s="45">
        <v>0.35839744240893068</v>
      </c>
      <c r="AV235" s="45">
        <v>3.925674771780413E-2</v>
      </c>
      <c r="AW235" s="45">
        <v>0.14847926439065526</v>
      </c>
      <c r="AX235" s="45">
        <v>0.10158513783957314</v>
      </c>
      <c r="AY235" s="45">
        <v>8.4690104457979583E-5</v>
      </c>
      <c r="AZ235" s="45">
        <v>2.9690877890103818E-2</v>
      </c>
      <c r="BA235" s="45">
        <v>6.4129502597854906E-3</v>
      </c>
      <c r="BB235" s="45">
        <v>5.6795846942228667E-2</v>
      </c>
      <c r="BC235" s="45">
        <v>5.1542313941428587E-2</v>
      </c>
      <c r="BD235" s="45">
        <v>1.1037241034563372E-3</v>
      </c>
      <c r="BE235" s="45">
        <v>2.1604807095995368E-2</v>
      </c>
      <c r="BF235" s="45">
        <v>1.590049843793304E-2</v>
      </c>
      <c r="BG235" s="45">
        <v>5.4756631992174593E-2</v>
      </c>
      <c r="BH235" s="45">
        <v>0.30512857662936482</v>
      </c>
      <c r="BI235" s="41">
        <v>0.29175925925925927</v>
      </c>
      <c r="BJ235">
        <v>20</v>
      </c>
      <c r="BK235">
        <v>25</v>
      </c>
      <c r="BL235" s="28">
        <v>0.93444772205834159</v>
      </c>
      <c r="BM235" s="29">
        <v>65.37919568441427</v>
      </c>
      <c r="BN235" s="30">
        <v>3773.8575223931198</v>
      </c>
      <c r="BO235" s="30">
        <v>3773.8575223931198</v>
      </c>
    </row>
    <row r="236" spans="1:67">
      <c r="A236" s="31">
        <v>39841</v>
      </c>
      <c r="B236" s="32">
        <v>2805</v>
      </c>
      <c r="C236" s="33">
        <v>0.2951388888888889</v>
      </c>
      <c r="D236" s="33">
        <v>0.3034722222222222</v>
      </c>
      <c r="E236" s="34">
        <v>0.65</v>
      </c>
      <c r="F236" s="32">
        <v>12</v>
      </c>
      <c r="G236" s="32">
        <v>74.099999999999994</v>
      </c>
      <c r="H236" s="32">
        <v>74</v>
      </c>
      <c r="I236" s="32">
        <v>605</v>
      </c>
      <c r="J236" s="32">
        <v>89</v>
      </c>
      <c r="K236" s="32">
        <v>4800</v>
      </c>
      <c r="L236" s="32">
        <v>74.099999999999994</v>
      </c>
      <c r="M236" s="32">
        <v>74</v>
      </c>
      <c r="N236" s="32">
        <v>600</v>
      </c>
      <c r="O236" s="32">
        <v>89</v>
      </c>
      <c r="P236" s="32">
        <v>5000</v>
      </c>
      <c r="Q236" s="35">
        <f t="shared" si="24"/>
        <v>74</v>
      </c>
      <c r="R236" s="35">
        <f t="shared" si="25"/>
        <v>4800</v>
      </c>
      <c r="S236" s="36">
        <v>2805</v>
      </c>
      <c r="T236" s="37">
        <v>0.65</v>
      </c>
      <c r="U236" s="38">
        <v>99</v>
      </c>
      <c r="V236" s="39" t="s">
        <v>60</v>
      </c>
      <c r="W236" s="40">
        <f t="shared" si="26"/>
        <v>0.30212962962962964</v>
      </c>
      <c r="X236" s="41">
        <v>0.30247685185185186</v>
      </c>
      <c r="Y236" s="42">
        <v>32354.766666666666</v>
      </c>
      <c r="Z236" s="43">
        <v>28.389999999999997</v>
      </c>
      <c r="AA236" s="43">
        <v>16.294000000000008</v>
      </c>
      <c r="AB236" s="43">
        <v>99.706949999999992</v>
      </c>
      <c r="AC236" s="43">
        <v>89.061000000000007</v>
      </c>
      <c r="AD236" s="43">
        <v>10.645950000000001</v>
      </c>
      <c r="AE236" s="43">
        <v>6.4279999999999999</v>
      </c>
      <c r="AF236" s="43">
        <v>15.536999999999999</v>
      </c>
      <c r="AG236" s="43">
        <v>1.5199999999999995E-2</v>
      </c>
      <c r="AH236" s="43">
        <v>1.77874</v>
      </c>
      <c r="AI236" s="43">
        <v>0.23866999999999999</v>
      </c>
      <c r="AJ236" s="43">
        <v>10.616873333333334</v>
      </c>
      <c r="AK236" s="43">
        <v>9.4832766666666704</v>
      </c>
      <c r="AL236" s="44">
        <v>99.934346666666684</v>
      </c>
      <c r="AM236" s="43">
        <v>2.2926299999999999</v>
      </c>
      <c r="AN236" s="43">
        <v>3.3568966666666662</v>
      </c>
      <c r="AO236" s="43">
        <v>10.235266666666666</v>
      </c>
      <c r="AP236" s="42">
        <v>3185</v>
      </c>
      <c r="AQ236" s="45">
        <v>157.06964924065468</v>
      </c>
      <c r="AR236" s="45">
        <v>0.2496894623059098</v>
      </c>
      <c r="AS236" s="45">
        <v>5.6324184797510359E-3</v>
      </c>
      <c r="AT236" s="45">
        <v>0.28129014196291585</v>
      </c>
      <c r="AU236" s="45">
        <v>0.29403879054442272</v>
      </c>
      <c r="AV236" s="45">
        <v>3.9224453579631592E-2</v>
      </c>
      <c r="AW236" s="45">
        <v>5.6470926300543192E-2</v>
      </c>
      <c r="AX236" s="45">
        <v>0.1529063269705305</v>
      </c>
      <c r="AY236" s="45">
        <v>7.8783859715833443E-5</v>
      </c>
      <c r="AZ236" s="45">
        <v>1.8850255646304496E-2</v>
      </c>
      <c r="BA236" s="45">
        <v>2.5033976911389825E-3</v>
      </c>
      <c r="BB236" s="45">
        <v>6.0010343552868793E-2</v>
      </c>
      <c r="BC236" s="45">
        <v>5.600116798864066E-2</v>
      </c>
      <c r="BD236" s="45">
        <v>5.9290828117294122E-4</v>
      </c>
      <c r="BE236" s="45">
        <v>2.1988808281832219E-2</v>
      </c>
      <c r="BF236" s="45">
        <v>1.4084877763374283E-2</v>
      </c>
      <c r="BG236" s="45">
        <v>5.7858545301172445E-2</v>
      </c>
      <c r="BH236" s="45">
        <v>0</v>
      </c>
      <c r="BI236" s="41">
        <v>0.30247685185185186</v>
      </c>
      <c r="BJ236">
        <v>20</v>
      </c>
      <c r="BK236">
        <v>25</v>
      </c>
      <c r="BL236" s="28">
        <v>0.93444772205834159</v>
      </c>
      <c r="BM236" s="29">
        <v>76.551589883649612</v>
      </c>
      <c r="BN236" s="30">
        <v>5327.7988551432272</v>
      </c>
      <c r="BO236" s="30">
        <v>5327.7988551432272</v>
      </c>
    </row>
    <row r="237" spans="1:67">
      <c r="A237" s="31">
        <v>39841</v>
      </c>
      <c r="B237" s="32">
        <v>2806</v>
      </c>
      <c r="C237" s="33">
        <v>0.30416666666666664</v>
      </c>
      <c r="D237" s="33">
        <v>0.31180555555555556</v>
      </c>
      <c r="E237" s="34">
        <v>0.85</v>
      </c>
      <c r="F237" s="32">
        <v>12</v>
      </c>
      <c r="G237" s="32">
        <v>82.7</v>
      </c>
      <c r="H237" s="32">
        <v>82.7</v>
      </c>
      <c r="I237" s="32">
        <v>693</v>
      </c>
      <c r="J237" s="32">
        <v>91</v>
      </c>
      <c r="K237" s="32">
        <v>6600</v>
      </c>
      <c r="L237" s="32">
        <v>82.7</v>
      </c>
      <c r="M237" s="32">
        <v>82.7</v>
      </c>
      <c r="N237" s="32">
        <v>689</v>
      </c>
      <c r="O237" s="32">
        <v>91</v>
      </c>
      <c r="P237" s="32">
        <v>6800</v>
      </c>
      <c r="Q237" s="35">
        <f t="shared" si="24"/>
        <v>82.7</v>
      </c>
      <c r="R237" s="35">
        <f t="shared" si="25"/>
        <v>6600</v>
      </c>
      <c r="S237" s="36">
        <v>2806</v>
      </c>
      <c r="T237" s="37">
        <v>0.85</v>
      </c>
      <c r="U237" s="38">
        <v>99</v>
      </c>
      <c r="V237" s="39" t="s">
        <v>60</v>
      </c>
      <c r="W237" s="40">
        <f t="shared" si="26"/>
        <v>0.31049768518518517</v>
      </c>
      <c r="X237" s="41">
        <v>0.31084490740740739</v>
      </c>
      <c r="Y237" s="42">
        <v>36275.866666666669</v>
      </c>
      <c r="Z237" s="43">
        <v>23.254666666666669</v>
      </c>
      <c r="AA237" s="43">
        <v>15.745000000000003</v>
      </c>
      <c r="AB237" s="43">
        <v>142.73699999999997</v>
      </c>
      <c r="AC237" s="43">
        <v>128.42550000000003</v>
      </c>
      <c r="AD237" s="43">
        <v>14.311500000000004</v>
      </c>
      <c r="AE237" s="43">
        <v>5.7659999999999991</v>
      </c>
      <c r="AF237" s="43">
        <v>17.999333333333333</v>
      </c>
      <c r="AG237" s="43">
        <v>1.7033333333333338E-2</v>
      </c>
      <c r="AH237" s="43">
        <v>1.2984766666666667</v>
      </c>
      <c r="AI237" s="43">
        <v>0.19148333333333331</v>
      </c>
      <c r="AJ237" s="43">
        <v>13.59426</v>
      </c>
      <c r="AK237" s="43">
        <v>12.231223333333334</v>
      </c>
      <c r="AL237" s="44">
        <v>99.950339999999997</v>
      </c>
      <c r="AM237" s="43">
        <v>2.3756533333333332</v>
      </c>
      <c r="AN237" s="43">
        <v>3.7068466666666677</v>
      </c>
      <c r="AO237" s="43">
        <v>13.105633333333335</v>
      </c>
      <c r="AP237" s="42">
        <v>3182.1666666666665</v>
      </c>
      <c r="AQ237" s="45">
        <v>153.75814715360448</v>
      </c>
      <c r="AR237" s="45">
        <v>0.26526152785669976</v>
      </c>
      <c r="AS237" s="45">
        <v>5.0854762771559703E-3</v>
      </c>
      <c r="AT237" s="45">
        <v>0.80986014118913152</v>
      </c>
      <c r="AU237" s="45">
        <v>0.61184620278311952</v>
      </c>
      <c r="AV237" s="45">
        <v>0.20477552891237094</v>
      </c>
      <c r="AW237" s="45">
        <v>6.9807617408674402E-2</v>
      </c>
      <c r="AX237" s="45">
        <v>0.1096053526673464</v>
      </c>
      <c r="AY237" s="45">
        <v>8.022955570857587E-5</v>
      </c>
      <c r="AZ237" s="45">
        <v>1.6837062634584437E-2</v>
      </c>
      <c r="BA237" s="45">
        <v>2.2252598969997655E-3</v>
      </c>
      <c r="BB237" s="45">
        <v>0.10190296804584119</v>
      </c>
      <c r="BC237" s="45">
        <v>8.2737352125757585E-2</v>
      </c>
      <c r="BD237" s="45">
        <v>5.0418934593088707E-4</v>
      </c>
      <c r="BE237" s="45">
        <v>1.6987495062714419E-2</v>
      </c>
      <c r="BF237" s="45">
        <v>1.3671433427187572E-2</v>
      </c>
      <c r="BG237" s="45">
        <v>9.8240746983194752E-2</v>
      </c>
      <c r="BH237" s="45">
        <v>0.3790490217894516</v>
      </c>
      <c r="BI237" s="41">
        <v>0.31084490740740739</v>
      </c>
      <c r="BJ237">
        <v>20</v>
      </c>
      <c r="BK237">
        <v>27</v>
      </c>
      <c r="BL237" s="28">
        <v>0.93830373840785097</v>
      </c>
      <c r="BM237" s="29">
        <v>85.375603421375445</v>
      </c>
      <c r="BN237" s="30">
        <v>7310.655175657892</v>
      </c>
      <c r="BO237" s="30">
        <v>7310.655175657892</v>
      </c>
    </row>
    <row r="238" spans="1:67">
      <c r="A238" s="31">
        <v>39841</v>
      </c>
      <c r="B238" s="32">
        <v>2816</v>
      </c>
      <c r="C238" s="33">
        <v>0.53622685185185182</v>
      </c>
      <c r="D238" s="33">
        <v>0.54513888888888895</v>
      </c>
      <c r="E238" s="34">
        <v>0.04</v>
      </c>
      <c r="F238" s="32">
        <v>12</v>
      </c>
      <c r="G238" s="32">
        <v>21</v>
      </c>
      <c r="H238" s="32">
        <v>21.5</v>
      </c>
      <c r="I238" s="32">
        <v>442</v>
      </c>
      <c r="J238" s="32">
        <v>58</v>
      </c>
      <c r="K238" s="32">
        <v>900</v>
      </c>
      <c r="L238" s="32">
        <v>21</v>
      </c>
      <c r="M238" s="32">
        <v>20.5</v>
      </c>
      <c r="N238" s="32">
        <v>477</v>
      </c>
      <c r="O238" s="32">
        <v>58</v>
      </c>
      <c r="P238" s="32">
        <v>1000</v>
      </c>
      <c r="Q238" s="35">
        <f t="shared" si="24"/>
        <v>21.5</v>
      </c>
      <c r="R238" s="35">
        <f t="shared" si="25"/>
        <v>900</v>
      </c>
      <c r="S238" s="36">
        <v>2816</v>
      </c>
      <c r="T238" s="37">
        <v>0.04</v>
      </c>
      <c r="U238" s="38">
        <v>99</v>
      </c>
      <c r="V238" s="39" t="s">
        <v>60</v>
      </c>
      <c r="W238" s="40">
        <f t="shared" si="26"/>
        <v>0.54335648148148141</v>
      </c>
      <c r="X238" s="41">
        <v>0.54370370370370369</v>
      </c>
      <c r="Y238" s="42">
        <v>24070</v>
      </c>
      <c r="Z238" s="43">
        <v>944.77099999999984</v>
      </c>
      <c r="AA238" s="43">
        <v>17.367999999999999</v>
      </c>
      <c r="AB238" s="43">
        <v>17.2256</v>
      </c>
      <c r="AC238" s="43">
        <v>2.07375</v>
      </c>
      <c r="AD238" s="43">
        <v>15.151849999999998</v>
      </c>
      <c r="AE238" s="43">
        <v>172.26099999999997</v>
      </c>
      <c r="AF238" s="43">
        <v>11.343333333333335</v>
      </c>
      <c r="AG238" s="43">
        <v>1.1839999999999998E-2</v>
      </c>
      <c r="AH238" s="43">
        <v>76.329260000000019</v>
      </c>
      <c r="AI238" s="43">
        <v>8.1904500000000002</v>
      </c>
      <c r="AJ238" s="43">
        <v>2.3485533333333333</v>
      </c>
      <c r="AK238" s="43">
        <v>0.28286000000000006</v>
      </c>
      <c r="AL238" s="44">
        <v>97.387833333333347</v>
      </c>
      <c r="AM238" s="43">
        <v>2.1423233333333327</v>
      </c>
      <c r="AN238" s="43">
        <v>2.6745599999999996</v>
      </c>
      <c r="AO238" s="43">
        <v>2.264136666666666</v>
      </c>
      <c r="AP238" s="42">
        <v>3055.1</v>
      </c>
      <c r="AQ238" s="45">
        <v>307.97111373723305</v>
      </c>
      <c r="AR238" s="45">
        <v>9.7392049346526033</v>
      </c>
      <c r="AS238" s="45">
        <v>2.7342022728696454E-2</v>
      </c>
      <c r="AT238" s="45">
        <v>0.1436444605070713</v>
      </c>
      <c r="AU238" s="45">
        <v>8.4079165281791546E-2</v>
      </c>
      <c r="AV238" s="45">
        <v>0.22665518205365368</v>
      </c>
      <c r="AW238" s="45">
        <v>2.1263070625266391</v>
      </c>
      <c r="AX238" s="45">
        <v>0.10107468503054076</v>
      </c>
      <c r="AY238" s="45">
        <v>1.476248740838614E-4</v>
      </c>
      <c r="AZ238" s="45">
        <v>0.78421736544949672</v>
      </c>
      <c r="BA238" s="45">
        <v>0.14202301598316369</v>
      </c>
      <c r="BB238" s="45">
        <v>1.9780497768105396E-2</v>
      </c>
      <c r="BC238" s="45">
        <v>1.4234407076783568E-2</v>
      </c>
      <c r="BD238" s="45">
        <v>2.7380805425464404E-2</v>
      </c>
      <c r="BE238" s="45">
        <v>2.9796952902920313E-2</v>
      </c>
      <c r="BF238" s="45">
        <v>2.8543259364908126E-2</v>
      </c>
      <c r="BG238" s="45">
        <v>1.905672988796845E-2</v>
      </c>
      <c r="BH238" s="45">
        <v>1.2134305884983487</v>
      </c>
      <c r="BI238" s="41">
        <v>0.54370370370370369</v>
      </c>
      <c r="BJ238">
        <v>19</v>
      </c>
      <c r="BK238">
        <v>52</v>
      </c>
      <c r="BL238" s="28">
        <v>0.98650394277671749</v>
      </c>
      <c r="BM238" s="29">
        <v>21.646567861211427</v>
      </c>
      <c r="BN238" s="30">
        <v>972.24828201867854</v>
      </c>
      <c r="BO238" s="30">
        <v>972.24828201867854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7"/>
  <sheetViews>
    <sheetView topLeftCell="AX1" workbookViewId="0">
      <selection activeCell="X1" sqref="X1:BI1048576"/>
    </sheetView>
  </sheetViews>
  <sheetFormatPr baseColWidth="10" defaultColWidth="8.83203125" defaultRowHeight="14" x14ac:dyDescent="0"/>
  <cols>
    <col min="1" max="1" width="10.83203125" bestFit="1" customWidth="1"/>
    <col min="2" max="2" width="11.33203125" customWidth="1"/>
    <col min="3" max="3" width="11.1640625" customWidth="1"/>
    <col min="4" max="4" width="11.5" customWidth="1"/>
    <col min="5" max="16" width="9" hidden="1" customWidth="1"/>
    <col min="17" max="17" width="9" customWidth="1"/>
    <col min="18" max="18" width="11.5" customWidth="1"/>
    <col min="19" max="19" width="8.83203125" customWidth="1"/>
    <col min="23" max="23" width="12.1640625" customWidth="1"/>
    <col min="24" max="24" width="13.5" customWidth="1"/>
    <col min="25" max="60" width="8.83203125" customWidth="1"/>
    <col min="61" max="61" width="13.5" customWidth="1"/>
  </cols>
  <sheetData>
    <row r="1" spans="1:67" ht="32">
      <c r="A1" s="53" t="s">
        <v>0</v>
      </c>
      <c r="B1" s="54" t="s">
        <v>1</v>
      </c>
      <c r="C1" s="54" t="s">
        <v>2</v>
      </c>
      <c r="D1" s="54" t="s">
        <v>3</v>
      </c>
      <c r="E1" s="55" t="s">
        <v>4</v>
      </c>
      <c r="F1" s="54" t="s">
        <v>5</v>
      </c>
      <c r="G1" s="69" t="s">
        <v>6</v>
      </c>
      <c r="H1" s="69"/>
      <c r="I1" s="69"/>
      <c r="J1" s="69"/>
      <c r="K1" s="69"/>
      <c r="L1" s="69" t="s">
        <v>7</v>
      </c>
      <c r="M1" s="69"/>
      <c r="N1" s="69"/>
      <c r="O1" s="69"/>
      <c r="P1" s="69"/>
      <c r="Q1" s="54" t="s">
        <v>8</v>
      </c>
      <c r="R1" s="54" t="s">
        <v>9</v>
      </c>
      <c r="S1" s="54" t="s">
        <v>10</v>
      </c>
      <c r="T1" s="54" t="s">
        <v>11</v>
      </c>
      <c r="U1" s="54" t="s">
        <v>12</v>
      </c>
      <c r="V1" s="54" t="s">
        <v>13</v>
      </c>
      <c r="W1" s="54" t="s">
        <v>2</v>
      </c>
      <c r="X1" s="55" t="s">
        <v>14</v>
      </c>
      <c r="Y1" s="54" t="s">
        <v>15</v>
      </c>
      <c r="Z1" s="54" t="s">
        <v>16</v>
      </c>
      <c r="AA1" s="54" t="s">
        <v>17</v>
      </c>
      <c r="AB1" s="54" t="s">
        <v>18</v>
      </c>
      <c r="AC1" s="54" t="s">
        <v>19</v>
      </c>
      <c r="AD1" s="56" t="s">
        <v>20</v>
      </c>
      <c r="AE1" s="57" t="s">
        <v>21</v>
      </c>
      <c r="AF1" s="54" t="s">
        <v>22</v>
      </c>
      <c r="AG1" s="54" t="s">
        <v>23</v>
      </c>
      <c r="AH1" s="54" t="s">
        <v>24</v>
      </c>
      <c r="AI1" s="54" t="s">
        <v>25</v>
      </c>
      <c r="AJ1" s="54" t="s">
        <v>26</v>
      </c>
      <c r="AK1" s="54" t="s">
        <v>27</v>
      </c>
      <c r="AL1" s="54" t="s">
        <v>28</v>
      </c>
      <c r="AM1" s="54" t="s">
        <v>29</v>
      </c>
      <c r="AN1" s="54" t="s">
        <v>30</v>
      </c>
      <c r="AO1" s="54" t="s">
        <v>31</v>
      </c>
      <c r="AP1" s="54" t="s">
        <v>32</v>
      </c>
      <c r="AQ1" s="54" t="s">
        <v>33</v>
      </c>
      <c r="AR1" s="54" t="s">
        <v>34</v>
      </c>
      <c r="AS1" s="54" t="s">
        <v>35</v>
      </c>
      <c r="AT1" s="54" t="s">
        <v>18</v>
      </c>
      <c r="AU1" s="54" t="s">
        <v>19</v>
      </c>
      <c r="AV1" s="56" t="s">
        <v>20</v>
      </c>
      <c r="AW1" s="54" t="s">
        <v>21</v>
      </c>
      <c r="AX1" s="54" t="s">
        <v>22</v>
      </c>
      <c r="AY1" s="54" t="s">
        <v>23</v>
      </c>
      <c r="AZ1" s="54" t="s">
        <v>24</v>
      </c>
      <c r="BA1" s="54" t="s">
        <v>25</v>
      </c>
      <c r="BB1" s="54" t="s">
        <v>26</v>
      </c>
      <c r="BC1" s="54" t="s">
        <v>27</v>
      </c>
      <c r="BD1" s="54" t="s">
        <v>36</v>
      </c>
      <c r="BE1" s="54" t="s">
        <v>29</v>
      </c>
      <c r="BF1" s="54" t="s">
        <v>37</v>
      </c>
      <c r="BG1" s="54" t="s">
        <v>31</v>
      </c>
      <c r="BH1" s="54" t="s">
        <v>32</v>
      </c>
      <c r="BI1" s="55" t="s">
        <v>14</v>
      </c>
      <c r="BJ1" s="6" t="s">
        <v>38</v>
      </c>
      <c r="BK1" s="6" t="s">
        <v>39</v>
      </c>
      <c r="BL1" s="6" t="s">
        <v>40</v>
      </c>
      <c r="BM1" s="6" t="s">
        <v>63</v>
      </c>
      <c r="BN1" s="6" t="s">
        <v>62</v>
      </c>
      <c r="BO1" s="6" t="s">
        <v>65</v>
      </c>
    </row>
    <row r="2" spans="1:67" ht="31" thickBot="1">
      <c r="A2" s="58"/>
      <c r="B2" s="59"/>
      <c r="C2" s="60" t="s">
        <v>41</v>
      </c>
      <c r="D2" s="60"/>
      <c r="E2" s="61"/>
      <c r="F2" s="59" t="s">
        <v>42</v>
      </c>
      <c r="G2" s="59" t="s">
        <v>43</v>
      </c>
      <c r="H2" s="59" t="s">
        <v>44</v>
      </c>
      <c r="I2" s="59" t="s">
        <v>45</v>
      </c>
      <c r="J2" s="59" t="s">
        <v>46</v>
      </c>
      <c r="K2" s="59" t="s">
        <v>47</v>
      </c>
      <c r="L2" s="59" t="s">
        <v>43</v>
      </c>
      <c r="M2" s="59" t="s">
        <v>8</v>
      </c>
      <c r="N2" s="59" t="s">
        <v>45</v>
      </c>
      <c r="O2" s="59" t="s">
        <v>46</v>
      </c>
      <c r="P2" s="59" t="s">
        <v>47</v>
      </c>
      <c r="Q2" s="59" t="s">
        <v>48</v>
      </c>
      <c r="R2" s="59" t="s">
        <v>49</v>
      </c>
      <c r="S2" s="59"/>
      <c r="T2" s="59"/>
      <c r="U2" s="59"/>
      <c r="V2" s="59"/>
      <c r="W2" s="60" t="s">
        <v>50</v>
      </c>
      <c r="X2" s="60"/>
      <c r="Y2" s="59" t="s">
        <v>51</v>
      </c>
      <c r="Z2" s="59" t="s">
        <v>51</v>
      </c>
      <c r="AA2" s="59" t="s">
        <v>51</v>
      </c>
      <c r="AB2" s="59" t="s">
        <v>51</v>
      </c>
      <c r="AC2" s="59" t="s">
        <v>51</v>
      </c>
      <c r="AD2" s="59" t="s">
        <v>51</v>
      </c>
      <c r="AE2" s="62" t="s">
        <v>51</v>
      </c>
      <c r="AF2" s="59" t="s">
        <v>51</v>
      </c>
      <c r="AG2" s="59" t="s">
        <v>51</v>
      </c>
      <c r="AH2" s="59" t="s">
        <v>51</v>
      </c>
      <c r="AI2" s="59" t="s">
        <v>51</v>
      </c>
      <c r="AJ2" s="59" t="s">
        <v>51</v>
      </c>
      <c r="AK2" s="59" t="s">
        <v>51</v>
      </c>
      <c r="AL2" s="59" t="s">
        <v>51</v>
      </c>
      <c r="AM2" s="59" t="s">
        <v>51</v>
      </c>
      <c r="AN2" s="59" t="s">
        <v>51</v>
      </c>
      <c r="AO2" s="59" t="s">
        <v>51</v>
      </c>
      <c r="AP2" s="59" t="s">
        <v>51</v>
      </c>
      <c r="AQ2" s="63" t="s">
        <v>52</v>
      </c>
      <c r="AR2" s="63" t="s">
        <v>52</v>
      </c>
      <c r="AS2" s="63" t="s">
        <v>52</v>
      </c>
      <c r="AT2" s="63" t="s">
        <v>52</v>
      </c>
      <c r="AU2" s="63" t="s">
        <v>52</v>
      </c>
      <c r="AV2" s="63" t="s">
        <v>52</v>
      </c>
      <c r="AW2" s="63" t="s">
        <v>52</v>
      </c>
      <c r="AX2" s="63" t="s">
        <v>52</v>
      </c>
      <c r="AY2" s="63" t="s">
        <v>52</v>
      </c>
      <c r="AZ2" s="63" t="s">
        <v>52</v>
      </c>
      <c r="BA2" s="63" t="s">
        <v>52</v>
      </c>
      <c r="BB2" s="63" t="s">
        <v>52</v>
      </c>
      <c r="BC2" s="63" t="s">
        <v>52</v>
      </c>
      <c r="BD2" s="63" t="s">
        <v>52</v>
      </c>
      <c r="BE2" s="63" t="s">
        <v>52</v>
      </c>
      <c r="BF2" s="63" t="s">
        <v>52</v>
      </c>
      <c r="BG2" s="63" t="s">
        <v>52</v>
      </c>
      <c r="BH2" s="63" t="s">
        <v>52</v>
      </c>
      <c r="BI2" s="60"/>
      <c r="BO2" s="64">
        <f>44.4/43.3</f>
        <v>1.0254041570438799</v>
      </c>
    </row>
    <row r="3" spans="1:67">
      <c r="A3" s="46">
        <v>39841</v>
      </c>
      <c r="B3" s="47">
        <v>2819</v>
      </c>
      <c r="C3" s="48">
        <v>0.5722800925925926</v>
      </c>
      <c r="D3" s="48">
        <v>0.58125000000000004</v>
      </c>
      <c r="E3" s="49">
        <v>0.45</v>
      </c>
      <c r="F3" s="47">
        <v>12</v>
      </c>
      <c r="G3" s="47">
        <v>63.2</v>
      </c>
      <c r="H3" s="47">
        <v>63</v>
      </c>
      <c r="I3" s="47">
        <v>555</v>
      </c>
      <c r="J3" s="47">
        <v>86</v>
      </c>
      <c r="K3" s="47">
        <v>3100</v>
      </c>
      <c r="L3" s="47">
        <v>63.2</v>
      </c>
      <c r="M3" s="47">
        <v>63.2</v>
      </c>
      <c r="N3" s="47">
        <v>547</v>
      </c>
      <c r="O3" s="47">
        <v>86</v>
      </c>
      <c r="P3" s="47">
        <v>3200</v>
      </c>
      <c r="Q3" s="35">
        <f t="shared" ref="Q3:Q12" si="0">IF(U3&lt;&gt;"",IF(U3&gt;10,H3,M3),"")</f>
        <v>63.2</v>
      </c>
      <c r="R3" s="35">
        <f t="shared" ref="R3:R12" si="1">IF(U3&lt;&gt;"",IF(U3&gt;10,K3,P3),"")</f>
        <v>3200</v>
      </c>
      <c r="S3" s="50">
        <v>2820</v>
      </c>
      <c r="T3" s="51">
        <v>0.45</v>
      </c>
      <c r="U3" s="35">
        <v>-8</v>
      </c>
      <c r="V3" s="52" t="s">
        <v>56</v>
      </c>
      <c r="W3" s="40">
        <f t="shared" ref="W3:W12" si="2">IF(X3&lt;&gt;"",X3-TIME(0,0,30),"")</f>
        <v>0.57907407407407396</v>
      </c>
      <c r="X3" s="40">
        <v>0.57942129629629624</v>
      </c>
      <c r="Y3" s="42">
        <v>25889.066666666666</v>
      </c>
      <c r="Z3" s="43">
        <v>34.303666666666665</v>
      </c>
      <c r="AA3" s="43">
        <v>17.006333333333334</v>
      </c>
      <c r="AB3" s="43">
        <v>62.563550000000014</v>
      </c>
      <c r="AC3" s="43">
        <v>53.117400000000004</v>
      </c>
      <c r="AD3" s="43">
        <v>9.4461499999999994</v>
      </c>
      <c r="AE3" s="43">
        <v>2.9026666666666663</v>
      </c>
      <c r="AF3" s="43">
        <v>3.2836666666666661</v>
      </c>
      <c r="AG3" s="43">
        <v>1.2289999999999999E-2</v>
      </c>
      <c r="AH3" s="43">
        <v>2.667113333333333</v>
      </c>
      <c r="AI3" s="43">
        <v>0.13313333333333335</v>
      </c>
      <c r="AJ3" s="43">
        <v>8.2289133333333329</v>
      </c>
      <c r="AK3" s="43">
        <v>6.9864566666666672</v>
      </c>
      <c r="AL3" s="44">
        <v>99.925683333333353</v>
      </c>
      <c r="AM3" s="43">
        <v>0.59813666666666665</v>
      </c>
      <c r="AN3" s="43">
        <v>2.9139200000000001</v>
      </c>
      <c r="AO3" s="43">
        <v>7.9169733333333348</v>
      </c>
      <c r="AP3" s="42">
        <v>3162.1</v>
      </c>
      <c r="AQ3" s="45">
        <v>166.21048834751741</v>
      </c>
      <c r="AR3" s="45">
        <v>0.35128810588138959</v>
      </c>
      <c r="AS3" s="45">
        <v>1.401559066215914E-2</v>
      </c>
      <c r="AT3" s="45">
        <v>9.08148315017408E-2</v>
      </c>
      <c r="AU3" s="45">
        <v>7.9028301347004962E-2</v>
      </c>
      <c r="AV3" s="45">
        <v>5.661030581208612E-2</v>
      </c>
      <c r="AW3" s="45">
        <v>2.7534722071236393E-2</v>
      </c>
      <c r="AX3" s="45">
        <v>0.36283826864790431</v>
      </c>
      <c r="AY3" s="45">
        <v>8.8473646962790732E-5</v>
      </c>
      <c r="AZ3" s="45">
        <v>3.5601227539213465E-2</v>
      </c>
      <c r="BA3" s="45">
        <v>1.3370924021749654E-3</v>
      </c>
      <c r="BB3" s="45">
        <v>5.598181806643119E-2</v>
      </c>
      <c r="BC3" s="45">
        <v>4.4329259297726312E-2</v>
      </c>
      <c r="BD3" s="45">
        <v>8.6466391052391115E-4</v>
      </c>
      <c r="BE3" s="45">
        <v>6.5608007728942638E-2</v>
      </c>
      <c r="BF3" s="45">
        <v>1.6035787562780374E-2</v>
      </c>
      <c r="BG3" s="45">
        <v>5.3848573978706619E-2</v>
      </c>
      <c r="BH3" s="45">
        <v>0.30512857662936466</v>
      </c>
      <c r="BI3" s="40">
        <v>0.57942129629629624</v>
      </c>
      <c r="BJ3">
        <v>19</v>
      </c>
      <c r="BK3">
        <v>56</v>
      </c>
      <c r="BL3" s="28">
        <v>0.99421597547573626</v>
      </c>
      <c r="BM3" s="29">
        <v>63.383571898188315</v>
      </c>
      <c r="BN3" s="30">
        <v>3443.4493343938889</v>
      </c>
      <c r="BO3" s="30">
        <v>3530.9272620574748</v>
      </c>
    </row>
    <row r="4" spans="1:67">
      <c r="A4" s="46">
        <v>39841</v>
      </c>
      <c r="B4" s="47">
        <v>2826</v>
      </c>
      <c r="C4" s="48">
        <v>0.63664351851851853</v>
      </c>
      <c r="D4" s="48">
        <v>0.6430555555555556</v>
      </c>
      <c r="E4" s="49">
        <v>0.3</v>
      </c>
      <c r="F4" s="47">
        <v>6</v>
      </c>
      <c r="G4" s="47">
        <v>52.5</v>
      </c>
      <c r="H4" s="47">
        <v>52.2</v>
      </c>
      <c r="I4" s="47">
        <v>498</v>
      </c>
      <c r="J4" s="47">
        <v>82</v>
      </c>
      <c r="K4" s="47">
        <v>2400</v>
      </c>
      <c r="L4" s="47">
        <v>52.5</v>
      </c>
      <c r="M4" s="47">
        <v>52.5</v>
      </c>
      <c r="N4" s="47">
        <v>476</v>
      </c>
      <c r="O4" s="47">
        <v>82</v>
      </c>
      <c r="P4" s="47">
        <v>2400</v>
      </c>
      <c r="Q4" s="35">
        <f t="shared" si="0"/>
        <v>52.5</v>
      </c>
      <c r="R4" s="35">
        <f t="shared" si="1"/>
        <v>2400</v>
      </c>
      <c r="S4" s="50">
        <v>2829</v>
      </c>
      <c r="T4" s="51">
        <v>0.3</v>
      </c>
      <c r="U4" s="35">
        <v>-8</v>
      </c>
      <c r="V4" s="52" t="s">
        <v>56</v>
      </c>
      <c r="W4" s="40">
        <f t="shared" si="2"/>
        <v>0.63869212962962962</v>
      </c>
      <c r="X4" s="40">
        <v>0.6390393518518519</v>
      </c>
      <c r="Y4" s="42">
        <v>22836.033333333333</v>
      </c>
      <c r="Z4" s="43">
        <v>60.590666666666657</v>
      </c>
      <c r="AA4" s="43">
        <v>17.364999999999995</v>
      </c>
      <c r="AB4" s="43">
        <v>45.674999999999997</v>
      </c>
      <c r="AC4" s="43">
        <v>35.803250000000006</v>
      </c>
      <c r="AD4" s="43">
        <v>9.8717500000000022</v>
      </c>
      <c r="AE4" s="43">
        <v>2.5983333333333332</v>
      </c>
      <c r="AF4" s="43">
        <v>0.70633333333333337</v>
      </c>
      <c r="AG4" s="43">
        <v>1.0839999999999994E-2</v>
      </c>
      <c r="AH4" s="43">
        <v>5.3424233333333326</v>
      </c>
      <c r="AI4" s="43">
        <v>0.13474999999999998</v>
      </c>
      <c r="AJ4" s="43">
        <v>6.7927066666666658</v>
      </c>
      <c r="AK4" s="43">
        <v>5.3245966666666664</v>
      </c>
      <c r="AL4" s="44">
        <v>99.864326666666642</v>
      </c>
      <c r="AM4" s="43">
        <v>0.14545000000000002</v>
      </c>
      <c r="AN4" s="43">
        <v>2.6207833333333337</v>
      </c>
      <c r="AO4" s="43">
        <v>6.5352100000000002</v>
      </c>
      <c r="AP4" s="42">
        <v>3163.5333333333333</v>
      </c>
      <c r="AQ4" s="45">
        <v>197.36252016994925</v>
      </c>
      <c r="AR4" s="45">
        <v>2.4709748646250786</v>
      </c>
      <c r="AS4" s="45">
        <v>2.3006745637477344E-2</v>
      </c>
      <c r="AT4" s="45">
        <v>0.6829649609833145</v>
      </c>
      <c r="AU4" s="45">
        <v>0.70504699953371652</v>
      </c>
      <c r="AV4" s="45">
        <v>3.6797383246544947E-2</v>
      </c>
      <c r="AW4" s="45">
        <v>9.5234133743562377E-2</v>
      </c>
      <c r="AX4" s="45">
        <v>0.12715679523608855</v>
      </c>
      <c r="AY4" s="45">
        <v>8.9442719099991577E-5</v>
      </c>
      <c r="AZ4" s="45">
        <v>0.21963745312694843</v>
      </c>
      <c r="BA4" s="45">
        <v>5.098258661475538E-3</v>
      </c>
      <c r="BB4" s="45">
        <v>0.11797631829390025</v>
      </c>
      <c r="BC4" s="45">
        <v>0.1145079051128271</v>
      </c>
      <c r="BD4" s="45">
        <v>5.492561322830586E-3</v>
      </c>
      <c r="BE4" s="45">
        <v>2.5996322684246106E-2</v>
      </c>
      <c r="BF4" s="45">
        <v>1.9191289032075027E-2</v>
      </c>
      <c r="BG4" s="45">
        <v>0.11350236014555992</v>
      </c>
      <c r="BH4" s="45">
        <v>0.57134646372336606</v>
      </c>
      <c r="BI4" s="40">
        <v>0.6390393518518519</v>
      </c>
      <c r="BJ4">
        <v>19</v>
      </c>
      <c r="BK4">
        <v>59</v>
      </c>
      <c r="BL4" s="28">
        <v>1.0000000000000002</v>
      </c>
      <c r="BM4" s="29">
        <v>52.5</v>
      </c>
      <c r="BN4" s="30">
        <v>2575.1072961373388</v>
      </c>
      <c r="BO4" s="30">
        <v>2640.5257262932528</v>
      </c>
    </row>
    <row r="5" spans="1:67">
      <c r="A5" s="46">
        <v>39842</v>
      </c>
      <c r="B5" s="47">
        <v>2904</v>
      </c>
      <c r="C5" s="48">
        <v>0.26527777777777778</v>
      </c>
      <c r="D5" s="48">
        <v>0.27500000000000002</v>
      </c>
      <c r="E5" s="49">
        <v>0.3</v>
      </c>
      <c r="F5" s="47">
        <v>12</v>
      </c>
      <c r="G5" s="47">
        <v>52.5</v>
      </c>
      <c r="H5" s="47">
        <v>52.5</v>
      </c>
      <c r="I5" s="47">
        <v>493</v>
      </c>
      <c r="J5" s="47">
        <v>80</v>
      </c>
      <c r="K5" s="47">
        <v>2500</v>
      </c>
      <c r="L5" s="47">
        <v>52.5</v>
      </c>
      <c r="M5" s="47">
        <v>52.5</v>
      </c>
      <c r="N5" s="47">
        <v>479</v>
      </c>
      <c r="O5" s="47">
        <v>80</v>
      </c>
      <c r="P5" s="47">
        <v>2600</v>
      </c>
      <c r="Q5" s="35">
        <f t="shared" si="0"/>
        <v>52.5</v>
      </c>
      <c r="R5" s="35">
        <f t="shared" si="1"/>
        <v>2600</v>
      </c>
      <c r="S5" s="50">
        <v>2904</v>
      </c>
      <c r="T5" s="51">
        <v>0.3</v>
      </c>
      <c r="U5" s="35">
        <v>-8</v>
      </c>
      <c r="V5" s="52" t="s">
        <v>56</v>
      </c>
      <c r="W5" s="40">
        <f t="shared" si="2"/>
        <v>0.26809027777777777</v>
      </c>
      <c r="X5" s="40">
        <v>0.2684375</v>
      </c>
      <c r="Y5" s="42">
        <v>24455.166666666668</v>
      </c>
      <c r="Z5" s="43">
        <v>79.779000000000011</v>
      </c>
      <c r="AA5" s="43">
        <v>17.230333333333338</v>
      </c>
      <c r="AB5" s="43">
        <v>44.722300000000011</v>
      </c>
      <c r="AC5" s="43">
        <v>35.42315</v>
      </c>
      <c r="AD5" s="43">
        <v>9.2991500000000009</v>
      </c>
      <c r="AE5" s="43">
        <v>6.3466666666666667</v>
      </c>
      <c r="AF5" s="43">
        <v>0.76600000000000001</v>
      </c>
      <c r="AG5" s="43">
        <v>1.1609999999999999E-2</v>
      </c>
      <c r="AH5" s="43">
        <v>6.557546666666668</v>
      </c>
      <c r="AI5" s="43">
        <v>0.30731000000000003</v>
      </c>
      <c r="AJ5" s="43">
        <v>6.2101066666666664</v>
      </c>
      <c r="AK5" s="43">
        <v>4.918826666666666</v>
      </c>
      <c r="AL5" s="44">
        <v>99.819273333333342</v>
      </c>
      <c r="AM5" s="43">
        <v>0.14725666666666665</v>
      </c>
      <c r="AN5" s="43">
        <v>2.7793266666666665</v>
      </c>
      <c r="AO5" s="43">
        <v>5.9746766666666673</v>
      </c>
      <c r="AP5" s="42">
        <v>3158.0666666666666</v>
      </c>
      <c r="AQ5" s="45">
        <v>187.83798656141454</v>
      </c>
      <c r="AR5" s="45">
        <v>0.37138464120520942</v>
      </c>
      <c r="AS5" s="45">
        <v>1.8285727114116943E-2</v>
      </c>
      <c r="AT5" s="45">
        <v>2.3709666295879953E-2</v>
      </c>
      <c r="AU5" s="45">
        <v>3.4049950630376587E-2</v>
      </c>
      <c r="AV5" s="45">
        <v>3.3373319407512661E-2</v>
      </c>
      <c r="AW5" s="45">
        <v>7.6082230166619372E-2</v>
      </c>
      <c r="AX5" s="45">
        <v>0.12458482776945404</v>
      </c>
      <c r="AY5" s="45">
        <v>9.9481413963302675E-5</v>
      </c>
      <c r="AZ5" s="45">
        <v>6.4254793103562372E-2</v>
      </c>
      <c r="BA5" s="45">
        <v>4.3154374054086373E-3</v>
      </c>
      <c r="BB5" s="45">
        <v>4.8514767985054622E-2</v>
      </c>
      <c r="BC5" s="45">
        <v>3.8181263985628162E-2</v>
      </c>
      <c r="BD5" s="45">
        <v>1.6341049080697311E-3</v>
      </c>
      <c r="BE5" s="45">
        <v>2.3539060470122875E-2</v>
      </c>
      <c r="BF5" s="45">
        <v>1.8190826284683683E-2</v>
      </c>
      <c r="BG5" s="45">
        <v>4.6684256249930736E-2</v>
      </c>
      <c r="BH5" s="45">
        <v>0.25370813170246231</v>
      </c>
      <c r="BI5" s="40">
        <v>0.2684375</v>
      </c>
      <c r="BJ5">
        <v>23</v>
      </c>
      <c r="BK5">
        <v>33</v>
      </c>
      <c r="BL5" s="28">
        <v>0.9498717874563789</v>
      </c>
      <c r="BM5" s="29">
        <v>53.867498601342085</v>
      </c>
      <c r="BN5" s="30">
        <v>2862.3645281726835</v>
      </c>
      <c r="BO5" s="30">
        <v>2935.0804861632137</v>
      </c>
    </row>
    <row r="6" spans="1:67">
      <c r="A6" s="46">
        <v>39842</v>
      </c>
      <c r="B6" s="47">
        <v>2905</v>
      </c>
      <c r="C6" s="48">
        <v>0.27569444444444446</v>
      </c>
      <c r="D6" s="48">
        <v>0.28472222222222221</v>
      </c>
      <c r="E6" s="49">
        <v>0.45</v>
      </c>
      <c r="F6" s="47">
        <v>12</v>
      </c>
      <c r="G6" s="47">
        <v>63.2</v>
      </c>
      <c r="H6" s="47">
        <v>63.5</v>
      </c>
      <c r="I6" s="47">
        <v>555</v>
      </c>
      <c r="J6" s="47">
        <v>85</v>
      </c>
      <c r="K6" s="47">
        <v>3400</v>
      </c>
      <c r="L6" s="47">
        <v>63.2</v>
      </c>
      <c r="M6" s="47">
        <v>63.5</v>
      </c>
      <c r="N6" s="47">
        <v>535</v>
      </c>
      <c r="O6" s="47">
        <v>85</v>
      </c>
      <c r="P6" s="47">
        <v>3400</v>
      </c>
      <c r="Q6" s="35">
        <f t="shared" si="0"/>
        <v>63.5</v>
      </c>
      <c r="R6" s="35">
        <f t="shared" si="1"/>
        <v>3400</v>
      </c>
      <c r="S6" s="50">
        <v>2905</v>
      </c>
      <c r="T6" s="51">
        <v>0.45</v>
      </c>
      <c r="U6" s="35">
        <v>-8</v>
      </c>
      <c r="V6" s="52" t="s">
        <v>56</v>
      </c>
      <c r="W6" s="40">
        <f t="shared" si="2"/>
        <v>0.28442129629629631</v>
      </c>
      <c r="X6" s="40">
        <v>0.28476851851851853</v>
      </c>
      <c r="Y6" s="42">
        <v>27648.799999999999</v>
      </c>
      <c r="Z6" s="43">
        <v>43.254666666666672</v>
      </c>
      <c r="AA6" s="43">
        <v>16.748333333333335</v>
      </c>
      <c r="AB6" s="43">
        <v>63.796250000000008</v>
      </c>
      <c r="AC6" s="43">
        <v>54.212549999999993</v>
      </c>
      <c r="AD6" s="43">
        <v>9.5836999999999986</v>
      </c>
      <c r="AE6" s="43">
        <v>4.0273333333333339</v>
      </c>
      <c r="AF6" s="43">
        <v>1.0076666666666665</v>
      </c>
      <c r="AG6" s="43">
        <v>1.3110000000000002E-2</v>
      </c>
      <c r="AH6" s="43">
        <v>3.1455533333333334</v>
      </c>
      <c r="AI6" s="43">
        <v>0.17308000000000001</v>
      </c>
      <c r="AJ6" s="43">
        <v>7.8622933333333354</v>
      </c>
      <c r="AK6" s="43">
        <v>6.6811933333333346</v>
      </c>
      <c r="AL6" s="44">
        <v>99.91073333333334</v>
      </c>
      <c r="AM6" s="43">
        <v>0.1719866666666667</v>
      </c>
      <c r="AN6" s="43">
        <v>3.0843033333333336</v>
      </c>
      <c r="AO6" s="43">
        <v>7.5642399999999999</v>
      </c>
      <c r="AP6" s="42">
        <v>3158.9666666666667</v>
      </c>
      <c r="AQ6" s="45">
        <v>155.16585120213801</v>
      </c>
      <c r="AR6" s="45">
        <v>0.2317658350535233</v>
      </c>
      <c r="AS6" s="45">
        <v>6.9893186157628535E-3</v>
      </c>
      <c r="AT6" s="45">
        <v>0.21931723008873047</v>
      </c>
      <c r="AU6" s="45">
        <v>0.27530679908216277</v>
      </c>
      <c r="AV6" s="45">
        <v>5.790175984461482E-2</v>
      </c>
      <c r="AW6" s="45">
        <v>0.12542158790510438</v>
      </c>
      <c r="AX6" s="45">
        <v>0.11860346373186446</v>
      </c>
      <c r="AY6" s="45">
        <v>7.1196667880185172E-5</v>
      </c>
      <c r="AZ6" s="45">
        <v>2.5058988797240611E-2</v>
      </c>
      <c r="BA6" s="45">
        <v>5.5400983434567659E-3</v>
      </c>
      <c r="BB6" s="45">
        <v>5.0537571775062032E-2</v>
      </c>
      <c r="BC6" s="45">
        <v>4.9873605301272668E-2</v>
      </c>
      <c r="BD6" s="45">
        <v>8.3762115267096613E-4</v>
      </c>
      <c r="BE6" s="45">
        <v>2.0259910020110562E-2</v>
      </c>
      <c r="BF6" s="45">
        <v>1.4924764962819385E-2</v>
      </c>
      <c r="BG6" s="45">
        <v>4.863559502512825E-2</v>
      </c>
      <c r="BH6" s="45">
        <v>0.18257418583505536</v>
      </c>
      <c r="BI6" s="40">
        <v>0.28476851851851853</v>
      </c>
      <c r="BJ6">
        <v>23</v>
      </c>
      <c r="BK6">
        <v>33</v>
      </c>
      <c r="BL6" s="28">
        <v>0.9498717874563789</v>
      </c>
      <c r="BM6" s="29">
        <v>65.154022117813767</v>
      </c>
      <c r="BN6" s="30">
        <v>3743.0920753027403</v>
      </c>
      <c r="BO6" s="30">
        <v>3838.1821742134334</v>
      </c>
    </row>
    <row r="7" spans="1:67">
      <c r="A7" s="46">
        <v>39842</v>
      </c>
      <c r="B7" s="47">
        <v>2906</v>
      </c>
      <c r="C7" s="48">
        <v>0.28541666666666665</v>
      </c>
      <c r="D7" s="48">
        <v>0.29375000000000001</v>
      </c>
      <c r="E7" s="49">
        <v>0.65</v>
      </c>
      <c r="F7" s="47">
        <v>12</v>
      </c>
      <c r="G7" s="47">
        <v>74.099999999999994</v>
      </c>
      <c r="H7" s="47">
        <v>74.5</v>
      </c>
      <c r="I7" s="47">
        <v>629</v>
      </c>
      <c r="J7" s="47">
        <v>89</v>
      </c>
      <c r="K7" s="47">
        <v>5000</v>
      </c>
      <c r="L7" s="47">
        <v>74.099999999999994</v>
      </c>
      <c r="M7" s="47">
        <v>74.5</v>
      </c>
      <c r="N7" s="47">
        <v>610</v>
      </c>
      <c r="O7" s="47">
        <v>89</v>
      </c>
      <c r="P7" s="47">
        <v>5000</v>
      </c>
      <c r="Q7" s="35">
        <f t="shared" si="0"/>
        <v>74.5</v>
      </c>
      <c r="R7" s="35">
        <f t="shared" si="1"/>
        <v>5000</v>
      </c>
      <c r="S7" s="50">
        <v>2906</v>
      </c>
      <c r="T7" s="51">
        <v>0.65</v>
      </c>
      <c r="U7" s="35">
        <v>-8</v>
      </c>
      <c r="V7" s="52" t="s">
        <v>56</v>
      </c>
      <c r="W7" s="40">
        <f t="shared" si="2"/>
        <v>0.28614583333333332</v>
      </c>
      <c r="X7" s="40">
        <v>0.28649305555555554</v>
      </c>
      <c r="Y7" s="42">
        <v>32357.866666666665</v>
      </c>
      <c r="Z7" s="43">
        <v>30.880333333333329</v>
      </c>
      <c r="AA7" s="43">
        <v>16.076666666666664</v>
      </c>
      <c r="AB7" s="43">
        <v>92.525999999999996</v>
      </c>
      <c r="AC7" s="43">
        <v>79.588250000000002</v>
      </c>
      <c r="AD7" s="43">
        <v>12.937750000000001</v>
      </c>
      <c r="AE7" s="43">
        <v>3.4986666666666668</v>
      </c>
      <c r="AF7" s="43">
        <v>1.4193333333333333</v>
      </c>
      <c r="AG7" s="43">
        <v>1.5326666666666662E-2</v>
      </c>
      <c r="AH7" s="43">
        <v>1.9168233333333335</v>
      </c>
      <c r="AI7" s="43">
        <v>0.12893000000000004</v>
      </c>
      <c r="AJ7" s="43">
        <v>9.7787933333333346</v>
      </c>
      <c r="AK7" s="43">
        <v>8.4114599999999999</v>
      </c>
      <c r="AL7" s="44">
        <v>99.943253333333345</v>
      </c>
      <c r="AM7" s="43">
        <v>0.20776333333333336</v>
      </c>
      <c r="AN7" s="43">
        <v>3.5341900000000006</v>
      </c>
      <c r="AO7" s="43">
        <v>9.4080966666666654</v>
      </c>
      <c r="AP7" s="42">
        <v>3155.9333333333334</v>
      </c>
      <c r="AQ7" s="45">
        <v>220.75602593932354</v>
      </c>
      <c r="AR7" s="45">
        <v>0.32974894664936344</v>
      </c>
      <c r="AS7" s="45">
        <v>2.324284588981038E-2</v>
      </c>
      <c r="AT7" s="45">
        <v>0.20987323760324597</v>
      </c>
      <c r="AU7" s="45">
        <v>0.12827507820950601</v>
      </c>
      <c r="AV7" s="45">
        <v>9.1207488916660667E-2</v>
      </c>
      <c r="AW7" s="45">
        <v>0.10634145827064005</v>
      </c>
      <c r="AX7" s="45">
        <v>0.11298255383581995</v>
      </c>
      <c r="AY7" s="45">
        <v>1.1724814044061259E-4</v>
      </c>
      <c r="AZ7" s="45">
        <v>2.4351827564828194E-2</v>
      </c>
      <c r="BA7" s="45">
        <v>3.7854667639129606E-3</v>
      </c>
      <c r="BB7" s="45">
        <v>6.4135873727973552E-2</v>
      </c>
      <c r="BC7" s="45">
        <v>5.535373768646587E-2</v>
      </c>
      <c r="BD7" s="45">
        <v>7.2337014578702132E-4</v>
      </c>
      <c r="BE7" s="45">
        <v>1.6898122387705584E-2</v>
      </c>
      <c r="BF7" s="45">
        <v>2.1049569575417572E-2</v>
      </c>
      <c r="BG7" s="45">
        <v>6.1714383744144716E-2</v>
      </c>
      <c r="BH7" s="45">
        <v>0.25370813170246237</v>
      </c>
      <c r="BI7" s="40">
        <v>0.28649305555555554</v>
      </c>
      <c r="BJ7">
        <v>23</v>
      </c>
      <c r="BK7">
        <v>33</v>
      </c>
      <c r="BL7" s="28">
        <v>0.9498717874563789</v>
      </c>
      <c r="BM7" s="29">
        <v>76.440545634285442</v>
      </c>
      <c r="BN7" s="30">
        <v>5504.547169562853</v>
      </c>
      <c r="BO7" s="30">
        <v>5644.385550313872</v>
      </c>
    </row>
    <row r="8" spans="1:67">
      <c r="A8" s="46">
        <v>39842</v>
      </c>
      <c r="B8" s="47">
        <v>2913</v>
      </c>
      <c r="C8" s="48">
        <v>0.32916666666666666</v>
      </c>
      <c r="D8" s="48">
        <v>0.34027777777777773</v>
      </c>
      <c r="E8" s="49">
        <v>0.45</v>
      </c>
      <c r="F8" s="47">
        <v>6</v>
      </c>
      <c r="G8" s="47">
        <v>63.2</v>
      </c>
      <c r="H8" s="47">
        <v>63</v>
      </c>
      <c r="I8" s="47">
        <v>523</v>
      </c>
      <c r="J8" s="47">
        <v>85</v>
      </c>
      <c r="K8" s="47">
        <v>3400</v>
      </c>
      <c r="L8" s="47">
        <v>63.2</v>
      </c>
      <c r="M8" s="47">
        <v>64</v>
      </c>
      <c r="N8" s="47">
        <v>516</v>
      </c>
      <c r="O8" s="47">
        <v>85</v>
      </c>
      <c r="P8" s="47">
        <v>3400</v>
      </c>
      <c r="Q8" s="35">
        <f t="shared" si="0"/>
        <v>64</v>
      </c>
      <c r="R8" s="35">
        <f t="shared" si="1"/>
        <v>3400</v>
      </c>
      <c r="S8" s="50">
        <v>2913</v>
      </c>
      <c r="T8" s="51">
        <v>0.45</v>
      </c>
      <c r="U8" s="35">
        <v>-8</v>
      </c>
      <c r="V8" s="52" t="s">
        <v>56</v>
      </c>
      <c r="W8" s="40">
        <f t="shared" si="2"/>
        <v>0.34020833333333333</v>
      </c>
      <c r="X8" s="40">
        <v>0.34055555555555556</v>
      </c>
      <c r="Y8" s="42">
        <v>28126.833333333332</v>
      </c>
      <c r="Z8" s="43">
        <v>38.210333333333331</v>
      </c>
      <c r="AA8" s="43">
        <v>16.664333333333346</v>
      </c>
      <c r="AB8" s="43">
        <v>65.748550000000009</v>
      </c>
      <c r="AC8" s="43">
        <v>55.444200000000009</v>
      </c>
      <c r="AD8" s="43">
        <v>10.304350000000001</v>
      </c>
      <c r="AE8" s="43">
        <v>2.6283333333333334</v>
      </c>
      <c r="AF8" s="43">
        <v>1.0839999999999999</v>
      </c>
      <c r="AG8" s="43">
        <v>1.3326666666666664E-2</v>
      </c>
      <c r="AH8" s="43">
        <v>2.7316166666666666</v>
      </c>
      <c r="AI8" s="43">
        <v>0.11109333333333334</v>
      </c>
      <c r="AJ8" s="43">
        <v>7.9692266666666667</v>
      </c>
      <c r="AK8" s="43">
        <v>6.720273333333334</v>
      </c>
      <c r="AL8" s="44">
        <v>99.926410000000004</v>
      </c>
      <c r="AM8" s="43">
        <v>0.18195666666666666</v>
      </c>
      <c r="AN8" s="43">
        <v>3.1299266666666679</v>
      </c>
      <c r="AO8" s="43">
        <v>7.6671366666666669</v>
      </c>
      <c r="AP8" s="42">
        <v>3159</v>
      </c>
      <c r="AQ8" s="45">
        <v>70.867084589425346</v>
      </c>
      <c r="AR8" s="45">
        <v>0.44313525088219202</v>
      </c>
      <c r="AS8" s="45">
        <v>1.1043279539543899E-2</v>
      </c>
      <c r="AT8" s="45">
        <v>5.9504614425531011E-2</v>
      </c>
      <c r="AU8" s="45">
        <v>3.1025740147885433E-2</v>
      </c>
      <c r="AV8" s="45">
        <v>4.9670838943783817E-2</v>
      </c>
      <c r="AW8" s="45">
        <v>6.5288924620925448E-2</v>
      </c>
      <c r="AX8" s="45">
        <v>0.20266500301797616</v>
      </c>
      <c r="AY8" s="45">
        <v>4.4977644510880883E-5</v>
      </c>
      <c r="AZ8" s="45">
        <v>3.2789875259601545E-2</v>
      </c>
      <c r="BA8" s="45">
        <v>2.7420019534354243E-3</v>
      </c>
      <c r="BB8" s="45">
        <v>1.83039836126444E-2</v>
      </c>
      <c r="BC8" s="45">
        <v>1.5501589091696848E-2</v>
      </c>
      <c r="BD8" s="45">
        <v>7.6534869222509702E-4</v>
      </c>
      <c r="BE8" s="45">
        <v>3.3968024348803624E-2</v>
      </c>
      <c r="BF8" s="45">
        <v>6.8081053789270166E-3</v>
      </c>
      <c r="BG8" s="45">
        <v>1.7615402416602654E-2</v>
      </c>
      <c r="BH8" s="45">
        <v>0</v>
      </c>
      <c r="BI8" s="40">
        <v>0.34055555555555556</v>
      </c>
      <c r="BJ8">
        <v>25</v>
      </c>
      <c r="BK8">
        <v>37</v>
      </c>
      <c r="BL8" s="28">
        <v>0.95758382015539756</v>
      </c>
      <c r="BM8" s="29">
        <v>65.402082072211371</v>
      </c>
      <c r="BN8" s="30">
        <v>3727.9888520238505</v>
      </c>
      <c r="BO8" s="30">
        <v>3822.6952662784979</v>
      </c>
    </row>
    <row r="9" spans="1:67">
      <c r="A9" s="46">
        <v>39842</v>
      </c>
      <c r="B9" s="47">
        <v>2914</v>
      </c>
      <c r="C9" s="48">
        <v>0.34027777777777773</v>
      </c>
      <c r="D9" s="48">
        <v>0.3444444444444445</v>
      </c>
      <c r="E9" s="49">
        <v>0.3</v>
      </c>
      <c r="F9" s="47">
        <v>6</v>
      </c>
      <c r="G9" s="47">
        <v>52.5</v>
      </c>
      <c r="H9" s="47">
        <v>52.5</v>
      </c>
      <c r="I9" s="47">
        <v>475</v>
      </c>
      <c r="J9" s="47">
        <v>80</v>
      </c>
      <c r="K9" s="47">
        <v>2500</v>
      </c>
      <c r="L9" s="47">
        <v>52.5</v>
      </c>
      <c r="M9" s="47">
        <v>52.9</v>
      </c>
      <c r="N9" s="47">
        <v>464</v>
      </c>
      <c r="O9" s="47">
        <v>80</v>
      </c>
      <c r="P9" s="47">
        <v>2500</v>
      </c>
      <c r="Q9" s="35">
        <f t="shared" si="0"/>
        <v>52.9</v>
      </c>
      <c r="R9" s="35">
        <f t="shared" si="1"/>
        <v>2500</v>
      </c>
      <c r="S9" s="50">
        <v>2914</v>
      </c>
      <c r="T9" s="51">
        <v>0.3</v>
      </c>
      <c r="U9" s="35">
        <v>-8</v>
      </c>
      <c r="V9" s="52" t="s">
        <v>56</v>
      </c>
      <c r="W9" s="40">
        <f t="shared" si="2"/>
        <v>0.3420138888888889</v>
      </c>
      <c r="X9" s="40">
        <v>0.34236111111111112</v>
      </c>
      <c r="Y9" s="42">
        <v>23009.666666666668</v>
      </c>
      <c r="Z9" s="43">
        <v>73.549333333333351</v>
      </c>
      <c r="AA9" s="43">
        <v>17.400333333333329</v>
      </c>
      <c r="AB9" s="43">
        <v>42.214199999999998</v>
      </c>
      <c r="AC9" s="43">
        <v>32.76209999999999</v>
      </c>
      <c r="AD9" s="43">
        <v>9.4521000000000015</v>
      </c>
      <c r="AE9" s="43">
        <v>4.2523333333333335</v>
      </c>
      <c r="AF9" s="43">
        <v>0.66933333333333345</v>
      </c>
      <c r="AG9" s="43">
        <v>1.0930000000000004E-2</v>
      </c>
      <c r="AH9" s="43">
        <v>6.4312300000000011</v>
      </c>
      <c r="AI9" s="43">
        <v>0.21873333333333336</v>
      </c>
      <c r="AJ9" s="43">
        <v>6.2270366666666659</v>
      </c>
      <c r="AK9" s="43">
        <v>4.8327733333333338</v>
      </c>
      <c r="AL9" s="44">
        <v>99.831013333333345</v>
      </c>
      <c r="AM9" s="43">
        <v>0.13676666666666668</v>
      </c>
      <c r="AN9" s="43">
        <v>2.6387399999999999</v>
      </c>
      <c r="AO9" s="43">
        <v>5.9909833333333324</v>
      </c>
      <c r="AP9" s="42">
        <v>3161.0333333333333</v>
      </c>
      <c r="AQ9" s="45">
        <v>153.70489713173399</v>
      </c>
      <c r="AR9" s="45">
        <v>0.68655026353776971</v>
      </c>
      <c r="AS9" s="45">
        <v>1.5196036990935998E-2</v>
      </c>
      <c r="AT9" s="45">
        <v>9.4504022902876711E-2</v>
      </c>
      <c r="AU9" s="45">
        <v>5.0724815391992702E-2</v>
      </c>
      <c r="AV9" s="45">
        <v>7.6783551579120438E-2</v>
      </c>
      <c r="AW9" s="45">
        <v>8.5245419872221437E-2</v>
      </c>
      <c r="AX9" s="45">
        <v>0.15413682531939008</v>
      </c>
      <c r="AY9" s="45">
        <v>8.3666002653407369E-5</v>
      </c>
      <c r="AZ9" s="45">
        <v>5.9773712074560184E-2</v>
      </c>
      <c r="BA9" s="45">
        <v>4.4995274336797593E-3</v>
      </c>
      <c r="BB9" s="45">
        <v>4.2815502214560743E-2</v>
      </c>
      <c r="BC9" s="45">
        <v>3.471744998316173E-2</v>
      </c>
      <c r="BD9" s="45">
        <v>1.4168282531229078E-3</v>
      </c>
      <c r="BE9" s="45">
        <v>3.158140366531012E-2</v>
      </c>
      <c r="BF9" s="45">
        <v>1.4955995222767658E-2</v>
      </c>
      <c r="BG9" s="45">
        <v>4.1188541119348158E-2</v>
      </c>
      <c r="BH9" s="45">
        <v>0.31984191497474596</v>
      </c>
      <c r="BI9" s="40">
        <v>0.34236111111111112</v>
      </c>
      <c r="BJ9">
        <v>25</v>
      </c>
      <c r="BK9">
        <v>37</v>
      </c>
      <c r="BL9" s="28">
        <v>0.95758382015539756</v>
      </c>
      <c r="BM9" s="29">
        <v>54.058908462812212</v>
      </c>
      <c r="BN9" s="30">
        <v>2741.168273546949</v>
      </c>
      <c r="BO9" s="30">
        <v>2810.8053428518369</v>
      </c>
    </row>
    <row r="10" spans="1:67">
      <c r="A10" s="46">
        <v>39841</v>
      </c>
      <c r="B10" s="47">
        <v>2819</v>
      </c>
      <c r="C10" s="48">
        <v>0.5722800925925926</v>
      </c>
      <c r="D10" s="48">
        <v>0.58125000000000004</v>
      </c>
      <c r="E10" s="49">
        <v>0.45</v>
      </c>
      <c r="F10" s="47">
        <v>12</v>
      </c>
      <c r="G10" s="47">
        <v>63.2</v>
      </c>
      <c r="H10" s="47">
        <v>63</v>
      </c>
      <c r="I10" s="47">
        <v>555</v>
      </c>
      <c r="J10" s="47">
        <v>86</v>
      </c>
      <c r="K10" s="47">
        <v>3100</v>
      </c>
      <c r="L10" s="47">
        <v>63.2</v>
      </c>
      <c r="M10" s="47">
        <v>63.2</v>
      </c>
      <c r="N10" s="47">
        <v>547</v>
      </c>
      <c r="O10" s="47">
        <v>86</v>
      </c>
      <c r="P10" s="47">
        <v>3200</v>
      </c>
      <c r="Q10" s="35">
        <f t="shared" si="0"/>
        <v>63.2</v>
      </c>
      <c r="R10" s="35">
        <f t="shared" si="1"/>
        <v>3200</v>
      </c>
      <c r="S10" s="50">
        <v>2820</v>
      </c>
      <c r="T10" s="51">
        <v>0.45</v>
      </c>
      <c r="U10" s="35">
        <v>-8</v>
      </c>
      <c r="V10" s="52" t="s">
        <v>57</v>
      </c>
      <c r="W10" s="40">
        <f t="shared" si="2"/>
        <v>0.58096064814814807</v>
      </c>
      <c r="X10" s="40">
        <v>0.58130787037037035</v>
      </c>
      <c r="Y10" s="42">
        <v>28106.3</v>
      </c>
      <c r="Z10" s="43">
        <v>37.540333333333329</v>
      </c>
      <c r="AA10" s="43">
        <v>16.671000000000006</v>
      </c>
      <c r="AB10" s="43">
        <v>68.352200000000011</v>
      </c>
      <c r="AC10" s="43">
        <v>57.83925</v>
      </c>
      <c r="AD10" s="43">
        <v>10.51295</v>
      </c>
      <c r="AE10" s="43">
        <v>3.1206666666666667</v>
      </c>
      <c r="AF10" s="43">
        <v>1.537666666666667</v>
      </c>
      <c r="AG10" s="43">
        <v>1.3323333333333331E-2</v>
      </c>
      <c r="AH10" s="43">
        <v>2.6856366666666669</v>
      </c>
      <c r="AI10" s="43">
        <v>0.13199</v>
      </c>
      <c r="AJ10" s="43">
        <v>8.2909600000000019</v>
      </c>
      <c r="AK10" s="43">
        <v>7.0157566666666673</v>
      </c>
      <c r="AL10" s="44">
        <v>99.925369999999987</v>
      </c>
      <c r="AM10" s="43">
        <v>0.25831666666666669</v>
      </c>
      <c r="AN10" s="43">
        <v>3.1278466666666676</v>
      </c>
      <c r="AO10" s="43">
        <v>7.9766700000000021</v>
      </c>
      <c r="AP10" s="42">
        <v>3159.0666666666666</v>
      </c>
      <c r="AQ10" s="45">
        <v>142.67859951160995</v>
      </c>
      <c r="AR10" s="45">
        <v>0.38930958634945201</v>
      </c>
      <c r="AS10" s="45">
        <v>8.0301157289721266E-3</v>
      </c>
      <c r="AT10" s="45">
        <v>7.7646813110434226E-2</v>
      </c>
      <c r="AU10" s="45">
        <v>8.1507747674895784E-2</v>
      </c>
      <c r="AV10" s="45">
        <v>2.5073461035043758E-2</v>
      </c>
      <c r="AW10" s="45">
        <v>4.9891837030709284E-2</v>
      </c>
      <c r="AX10" s="45">
        <v>0.14055759240115101</v>
      </c>
      <c r="AY10" s="45">
        <v>7.7385436272766914E-5</v>
      </c>
      <c r="AZ10" s="45">
        <v>3.1262045770344672E-2</v>
      </c>
      <c r="BA10" s="45">
        <v>2.1925186272947583E-3</v>
      </c>
      <c r="BB10" s="45">
        <v>4.1692541299373942E-2</v>
      </c>
      <c r="BC10" s="45">
        <v>3.4482376141556977E-2</v>
      </c>
      <c r="BD10" s="45">
        <v>7.2737127075503925E-4</v>
      </c>
      <c r="BE10" s="45">
        <v>2.3675290237209105E-2</v>
      </c>
      <c r="BF10" s="45">
        <v>1.3720981500364039E-2</v>
      </c>
      <c r="BG10" s="45">
        <v>4.0106196528716165E-2</v>
      </c>
      <c r="BH10" s="45">
        <v>0.25370813170246237</v>
      </c>
      <c r="BI10" s="40">
        <v>0.58130787037037035</v>
      </c>
      <c r="BJ10">
        <v>19</v>
      </c>
      <c r="BK10">
        <v>56</v>
      </c>
      <c r="BL10" s="28">
        <v>0.99421597547573626</v>
      </c>
      <c r="BM10" s="29">
        <v>63.383571898188315</v>
      </c>
      <c r="BN10" s="30">
        <v>3443.4493343938889</v>
      </c>
      <c r="BO10" s="30">
        <v>3530.9272620574748</v>
      </c>
    </row>
    <row r="11" spans="1:67">
      <c r="A11" s="46">
        <v>39841</v>
      </c>
      <c r="B11" s="47">
        <v>2826</v>
      </c>
      <c r="C11" s="48">
        <v>0.63664351851851853</v>
      </c>
      <c r="D11" s="48">
        <v>0.6430555555555556</v>
      </c>
      <c r="E11" s="49">
        <v>0.3</v>
      </c>
      <c r="F11" s="47">
        <v>6</v>
      </c>
      <c r="G11" s="47">
        <v>52.5</v>
      </c>
      <c r="H11" s="47">
        <v>52.2</v>
      </c>
      <c r="I11" s="47">
        <v>498</v>
      </c>
      <c r="J11" s="47">
        <v>82</v>
      </c>
      <c r="K11" s="47">
        <v>2400</v>
      </c>
      <c r="L11" s="47">
        <v>52.5</v>
      </c>
      <c r="M11" s="47">
        <v>52.5</v>
      </c>
      <c r="N11" s="47">
        <v>476</v>
      </c>
      <c r="O11" s="47">
        <v>82</v>
      </c>
      <c r="P11" s="47">
        <v>2400</v>
      </c>
      <c r="Q11" s="35">
        <f t="shared" si="0"/>
        <v>52.5</v>
      </c>
      <c r="R11" s="35">
        <f t="shared" si="1"/>
        <v>2400</v>
      </c>
      <c r="S11" s="50">
        <v>2829</v>
      </c>
      <c r="T11" s="51">
        <v>0.3</v>
      </c>
      <c r="U11" s="35">
        <v>-8</v>
      </c>
      <c r="V11" s="52" t="s">
        <v>57</v>
      </c>
      <c r="W11" s="40">
        <f t="shared" si="2"/>
        <v>0.64018518518518508</v>
      </c>
      <c r="X11" s="40">
        <v>0.64053240740740736</v>
      </c>
      <c r="Y11" s="42">
        <v>25135.233333333334</v>
      </c>
      <c r="Z11" s="43">
        <v>63.121000000000016</v>
      </c>
      <c r="AA11" s="43">
        <v>17.03266666666666</v>
      </c>
      <c r="AB11" s="43">
        <v>48.219150000000006</v>
      </c>
      <c r="AC11" s="43">
        <v>37.76955000000001</v>
      </c>
      <c r="AD11" s="43">
        <v>10.4496</v>
      </c>
      <c r="AE11" s="43">
        <v>2.3540000000000005</v>
      </c>
      <c r="AF11" s="43">
        <v>0.83533333333333326</v>
      </c>
      <c r="AG11" s="43">
        <v>1.1933333333333339E-2</v>
      </c>
      <c r="AH11" s="43">
        <v>5.0506466666666663</v>
      </c>
      <c r="AI11" s="43">
        <v>0.11103666666666664</v>
      </c>
      <c r="AJ11" s="43">
        <v>6.5224266666666662</v>
      </c>
      <c r="AK11" s="43">
        <v>5.1089499999999992</v>
      </c>
      <c r="AL11" s="44">
        <v>99.873373333333333</v>
      </c>
      <c r="AM11" s="43">
        <v>0.15649000000000005</v>
      </c>
      <c r="AN11" s="43">
        <v>2.8438966666666659</v>
      </c>
      <c r="AO11" s="43">
        <v>6.275176666666666</v>
      </c>
      <c r="AP11" s="42">
        <v>3159.9666666666667</v>
      </c>
      <c r="AQ11" s="45">
        <v>158.01498910403345</v>
      </c>
      <c r="AR11" s="45">
        <v>0.40916525621589334</v>
      </c>
      <c r="AS11" s="45">
        <v>5.2083045976211405E-3</v>
      </c>
      <c r="AT11" s="45">
        <v>3.9973299278048921E-2</v>
      </c>
      <c r="AU11" s="45">
        <v>1.0803375909152764E-2</v>
      </c>
      <c r="AV11" s="45">
        <v>3.5676564315798451E-2</v>
      </c>
      <c r="AW11" s="45">
        <v>4.5074650724448606E-2</v>
      </c>
      <c r="AX11" s="45">
        <v>0.11230295643031284</v>
      </c>
      <c r="AY11" s="45">
        <v>8.441822541139554E-5</v>
      </c>
      <c r="AZ11" s="45">
        <v>4.4003712487058172E-2</v>
      </c>
      <c r="BA11" s="45">
        <v>2.2359883000948183E-3</v>
      </c>
      <c r="BB11" s="45">
        <v>3.9003332601496785E-2</v>
      </c>
      <c r="BC11" s="45">
        <v>3.153992270342354E-2</v>
      </c>
      <c r="BD11" s="45">
        <v>1.0563219641537521E-3</v>
      </c>
      <c r="BE11" s="45">
        <v>2.1009986952021806E-2</v>
      </c>
      <c r="BF11" s="45">
        <v>1.5276361801327474E-2</v>
      </c>
      <c r="BG11" s="45">
        <v>3.7532548479983247E-2</v>
      </c>
      <c r="BH11" s="45">
        <v>0.18257418583505536</v>
      </c>
      <c r="BI11" s="40">
        <v>0.64053240740740736</v>
      </c>
      <c r="BJ11">
        <v>19</v>
      </c>
      <c r="BK11">
        <v>59</v>
      </c>
      <c r="BL11" s="28">
        <v>1.0000000000000002</v>
      </c>
      <c r="BM11" s="29">
        <v>52.5</v>
      </c>
      <c r="BN11" s="30">
        <v>2575.1072961373388</v>
      </c>
      <c r="BO11" s="30">
        <v>2640.5257262932528</v>
      </c>
    </row>
    <row r="12" spans="1:67">
      <c r="A12" s="46">
        <v>39841</v>
      </c>
      <c r="B12" s="47">
        <v>2826</v>
      </c>
      <c r="C12" s="48">
        <v>0.63664351851851853</v>
      </c>
      <c r="D12" s="48">
        <v>0.6430555555555556</v>
      </c>
      <c r="E12" s="49">
        <v>0.3</v>
      </c>
      <c r="F12" s="47">
        <v>6</v>
      </c>
      <c r="G12" s="47">
        <v>52.5</v>
      </c>
      <c r="H12" s="47">
        <v>52.2</v>
      </c>
      <c r="I12" s="47">
        <v>498</v>
      </c>
      <c r="J12" s="47">
        <v>82</v>
      </c>
      <c r="K12" s="47">
        <v>2400</v>
      </c>
      <c r="L12" s="47">
        <v>52.5</v>
      </c>
      <c r="M12" s="47">
        <v>52.5</v>
      </c>
      <c r="N12" s="47">
        <v>476</v>
      </c>
      <c r="O12" s="47">
        <v>82</v>
      </c>
      <c r="P12" s="47">
        <v>2400</v>
      </c>
      <c r="Q12" s="35">
        <f t="shared" si="0"/>
        <v>52.5</v>
      </c>
      <c r="R12" s="35">
        <f t="shared" si="1"/>
        <v>2400</v>
      </c>
      <c r="S12" s="50">
        <v>2829</v>
      </c>
      <c r="T12" s="51">
        <v>0.3</v>
      </c>
      <c r="U12" s="35">
        <v>-8</v>
      </c>
      <c r="V12" s="52" t="s">
        <v>57</v>
      </c>
      <c r="W12" s="40">
        <f t="shared" si="2"/>
        <v>0.6415277777777777</v>
      </c>
      <c r="X12" s="40">
        <v>0.64187499999999997</v>
      </c>
      <c r="Y12" s="42">
        <v>25308.266666666666</v>
      </c>
      <c r="Z12" s="43">
        <v>62.717999999999989</v>
      </c>
      <c r="AA12" s="43">
        <v>17.028666666666659</v>
      </c>
      <c r="AB12" s="43">
        <v>48.440350000000002</v>
      </c>
      <c r="AC12" s="43">
        <v>38.319049999999997</v>
      </c>
      <c r="AD12" s="43">
        <v>10.1213</v>
      </c>
      <c r="AE12" s="43">
        <v>2.0903333333333336</v>
      </c>
      <c r="AF12" s="43">
        <v>0.75033333333333341</v>
      </c>
      <c r="AG12" s="43">
        <v>1.2013333333333339E-2</v>
      </c>
      <c r="AH12" s="43">
        <v>4.9839200000000003</v>
      </c>
      <c r="AI12" s="43">
        <v>9.7929999999999989E-2</v>
      </c>
      <c r="AJ12" s="43">
        <v>6.5082566666666652</v>
      </c>
      <c r="AK12" s="43">
        <v>5.1483866666666662</v>
      </c>
      <c r="AL12" s="44">
        <v>99.876213333333325</v>
      </c>
      <c r="AM12" s="43">
        <v>0.13965333333333332</v>
      </c>
      <c r="AN12" s="43">
        <v>2.8606133333333341</v>
      </c>
      <c r="AO12" s="43">
        <v>6.2615433333333339</v>
      </c>
      <c r="AP12" s="42">
        <v>3159.8666666666668</v>
      </c>
      <c r="AQ12" s="45">
        <v>143.87277265897913</v>
      </c>
      <c r="AR12" s="45">
        <v>0.37791989664109382</v>
      </c>
      <c r="AS12" s="45">
        <v>1.1366415543118581E-2</v>
      </c>
      <c r="AT12" s="45">
        <v>0.37427530320114333</v>
      </c>
      <c r="AU12" s="45">
        <v>0.36609230393450437</v>
      </c>
      <c r="AV12" s="45">
        <v>3.5519931267407739E-2</v>
      </c>
      <c r="AW12" s="45">
        <v>8.1599667567486558E-2</v>
      </c>
      <c r="AX12" s="45">
        <v>0.14956219634223289</v>
      </c>
      <c r="AY12" s="45">
        <v>6.2881022482985454E-5</v>
      </c>
      <c r="AZ12" s="45">
        <v>4.261063814071113E-2</v>
      </c>
      <c r="BA12" s="45">
        <v>3.7411182174907783E-3</v>
      </c>
      <c r="BB12" s="45">
        <v>5.1204233952991077E-2</v>
      </c>
      <c r="BC12" s="45">
        <v>4.7695353155665747E-2</v>
      </c>
      <c r="BD12" s="45">
        <v>9.0885806840516295E-4</v>
      </c>
      <c r="BE12" s="45">
        <v>2.7842942934689398E-2</v>
      </c>
      <c r="BF12" s="45">
        <v>1.3912577622135788E-2</v>
      </c>
      <c r="BG12" s="45">
        <v>4.9273296141456542E-2</v>
      </c>
      <c r="BH12" s="45">
        <v>0.34574590364176044</v>
      </c>
      <c r="BI12" s="40">
        <v>0.64187499999999997</v>
      </c>
      <c r="BJ12">
        <v>19</v>
      </c>
      <c r="BK12">
        <v>59</v>
      </c>
      <c r="BL12" s="28">
        <v>1.0000000000000002</v>
      </c>
      <c r="BM12" s="29">
        <v>52.5</v>
      </c>
      <c r="BN12" s="30">
        <v>2575.1072961373388</v>
      </c>
      <c r="BO12" s="30">
        <v>2640.5257262932528</v>
      </c>
    </row>
    <row r="13" spans="1:67">
      <c r="A13" s="46"/>
      <c r="B13" s="47"/>
      <c r="C13" s="48"/>
      <c r="D13" s="48"/>
      <c r="E13" s="49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35"/>
      <c r="R13" s="35"/>
      <c r="S13" s="50"/>
      <c r="T13" s="51"/>
      <c r="U13" s="35"/>
      <c r="V13" s="52"/>
      <c r="W13" s="40"/>
      <c r="X13" s="40"/>
      <c r="Y13" s="42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4"/>
      <c r="AM13" s="43"/>
      <c r="AN13" s="43"/>
      <c r="AO13" s="43"/>
      <c r="AP13" s="42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0"/>
      <c r="BL13" s="28" t="s">
        <v>64</v>
      </c>
      <c r="BM13" s="29" t="s">
        <v>64</v>
      </c>
      <c r="BN13" s="30" t="s">
        <v>64</v>
      </c>
      <c r="BO13" s="30" t="s">
        <v>64</v>
      </c>
    </row>
    <row r="14" spans="1:67">
      <c r="A14" s="46">
        <v>39842</v>
      </c>
      <c r="B14" s="47">
        <v>2913</v>
      </c>
      <c r="C14" s="48">
        <v>0.32916666666666666</v>
      </c>
      <c r="D14" s="48">
        <v>0.34027777777777773</v>
      </c>
      <c r="E14" s="49">
        <v>0.45</v>
      </c>
      <c r="F14" s="47">
        <v>6</v>
      </c>
      <c r="G14" s="47">
        <v>63.2</v>
      </c>
      <c r="H14" s="47">
        <v>63</v>
      </c>
      <c r="I14" s="47">
        <v>523</v>
      </c>
      <c r="J14" s="47">
        <v>85</v>
      </c>
      <c r="K14" s="47">
        <v>3400</v>
      </c>
      <c r="L14" s="47">
        <v>63.2</v>
      </c>
      <c r="M14" s="47">
        <v>64</v>
      </c>
      <c r="N14" s="47">
        <v>516</v>
      </c>
      <c r="O14" s="47">
        <v>85</v>
      </c>
      <c r="P14" s="47">
        <v>3400</v>
      </c>
      <c r="Q14" s="35">
        <f>IF(U14&lt;&gt;"",IF(U14&gt;10,H14,M14),"")</f>
        <v>64</v>
      </c>
      <c r="R14" s="35">
        <f>IF(U14&lt;&gt;"",IF(U14&gt;10,K14,P14),"")</f>
        <v>3400</v>
      </c>
      <c r="S14" s="50">
        <v>2913</v>
      </c>
      <c r="T14" s="51">
        <v>0.45</v>
      </c>
      <c r="U14" s="35">
        <v>-6</v>
      </c>
      <c r="V14" s="52" t="s">
        <v>56</v>
      </c>
      <c r="W14" s="40">
        <f>IF(X14&lt;&gt;"",X14-TIME(0,0,30),"")</f>
        <v>0.33918981481481481</v>
      </c>
      <c r="X14" s="40">
        <v>0.33953703703703703</v>
      </c>
      <c r="Y14" s="42">
        <v>27667.866666666665</v>
      </c>
      <c r="Z14" s="43">
        <v>39.254666666666658</v>
      </c>
      <c r="AA14" s="43">
        <v>16.735000000000003</v>
      </c>
      <c r="AB14" s="43">
        <v>63.457799999999985</v>
      </c>
      <c r="AC14" s="43">
        <v>52.970050000000001</v>
      </c>
      <c r="AD14" s="43">
        <v>10.48775</v>
      </c>
      <c r="AE14" s="43">
        <v>2.5093333333333327</v>
      </c>
      <c r="AF14" s="43">
        <v>0.99466666666666659</v>
      </c>
      <c r="AG14" s="43">
        <v>1.312E-2</v>
      </c>
      <c r="AH14" s="43">
        <v>2.8533166666666672</v>
      </c>
      <c r="AI14" s="43">
        <v>0.10778333333333334</v>
      </c>
      <c r="AJ14" s="43">
        <v>7.8169433333333336</v>
      </c>
      <c r="AK14" s="43">
        <v>6.5250400000000006</v>
      </c>
      <c r="AL14" s="44">
        <v>99.92395333333333</v>
      </c>
      <c r="AM14" s="43">
        <v>0.16969666666666669</v>
      </c>
      <c r="AN14" s="43">
        <v>3.0858933333333325</v>
      </c>
      <c r="AO14" s="43">
        <v>7.5206166666666672</v>
      </c>
      <c r="AP14" s="42">
        <v>3159.8333333333335</v>
      </c>
      <c r="AQ14" s="45">
        <v>186.41050979206369</v>
      </c>
      <c r="AR14" s="45">
        <v>0.42962480289814536</v>
      </c>
      <c r="AS14" s="45">
        <v>9.7379456872017881E-3</v>
      </c>
      <c r="AT14" s="45">
        <v>4.1508329035390236E-2</v>
      </c>
      <c r="AU14" s="45">
        <v>3.7371469386924192E-2</v>
      </c>
      <c r="AV14" s="45">
        <v>5.9657752336080401E-2</v>
      </c>
      <c r="AW14" s="45">
        <v>6.5281001795337343E-2</v>
      </c>
      <c r="AX14" s="45">
        <v>3.5402448126273113E-2</v>
      </c>
      <c r="AY14" s="45">
        <v>8.4690104457979244E-5</v>
      </c>
      <c r="AZ14" s="45">
        <v>3.8437796443114416E-2</v>
      </c>
      <c r="BA14" s="45">
        <v>2.729289832265116E-3</v>
      </c>
      <c r="BB14" s="45">
        <v>4.9771738853547673E-2</v>
      </c>
      <c r="BC14" s="45">
        <v>4.4323128546368738E-2</v>
      </c>
      <c r="BD14" s="45">
        <v>9.5835107429932524E-4</v>
      </c>
      <c r="BE14" s="45">
        <v>6.1316861231347827E-3</v>
      </c>
      <c r="BF14" s="45">
        <v>1.7933746523462819E-2</v>
      </c>
      <c r="BG14" s="45">
        <v>4.7888959805620836E-2</v>
      </c>
      <c r="BH14" s="45">
        <v>0.37904902178945171</v>
      </c>
      <c r="BI14" s="40">
        <v>0.33953703703703703</v>
      </c>
      <c r="BJ14">
        <v>25</v>
      </c>
      <c r="BK14">
        <v>36</v>
      </c>
      <c r="BL14" s="28">
        <v>0.95565581198064287</v>
      </c>
      <c r="BM14" s="29">
        <v>65.468022242686956</v>
      </c>
      <c r="BN14" s="30">
        <v>3731.7475124922157</v>
      </c>
      <c r="BO14" s="30">
        <v>3826.549412347676</v>
      </c>
    </row>
    <row r="15" spans="1:67">
      <c r="A15" s="46"/>
      <c r="B15" s="47"/>
      <c r="C15" s="48"/>
      <c r="D15" s="48"/>
      <c r="E15" s="4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5"/>
      <c r="R15" s="35"/>
      <c r="S15" s="50"/>
      <c r="T15" s="51"/>
      <c r="U15" s="35"/>
      <c r="V15" s="52"/>
      <c r="W15" s="40"/>
      <c r="X15" s="40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3"/>
      <c r="AO15" s="43"/>
      <c r="AP15" s="42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0"/>
      <c r="BL15" s="28" t="s">
        <v>64</v>
      </c>
      <c r="BM15" s="29" t="s">
        <v>64</v>
      </c>
      <c r="BN15" s="30" t="s">
        <v>64</v>
      </c>
      <c r="BO15" s="30" t="s">
        <v>64</v>
      </c>
    </row>
    <row r="16" spans="1:67">
      <c r="A16" s="46">
        <v>39841</v>
      </c>
      <c r="B16" s="47">
        <v>2816</v>
      </c>
      <c r="C16" s="48">
        <v>0.53622685185185182</v>
      </c>
      <c r="D16" s="48">
        <v>0.54513888888888895</v>
      </c>
      <c r="E16" s="65">
        <v>0.3</v>
      </c>
      <c r="F16" s="66">
        <v>12</v>
      </c>
      <c r="G16" s="66">
        <v>52.5</v>
      </c>
      <c r="H16" s="66">
        <v>52.5</v>
      </c>
      <c r="I16" s="66">
        <v>503</v>
      </c>
      <c r="J16" s="66">
        <v>82</v>
      </c>
      <c r="K16" s="66">
        <v>2400</v>
      </c>
      <c r="L16" s="66">
        <v>52.5</v>
      </c>
      <c r="M16" s="66">
        <v>52.5</v>
      </c>
      <c r="N16" s="66">
        <v>496</v>
      </c>
      <c r="O16" s="66">
        <v>82</v>
      </c>
      <c r="P16" s="66">
        <v>2500</v>
      </c>
      <c r="Q16" s="35">
        <f t="shared" ref="Q16:Q79" si="3">IF(U16&lt;&gt;"",IF(U16&gt;10,H16,M16),"")</f>
        <v>52.5</v>
      </c>
      <c r="R16" s="35">
        <f t="shared" ref="R16:R79" si="4">IF(U16&lt;&gt;"",IF(U16&gt;10,K16,P16),"")</f>
        <v>2500</v>
      </c>
      <c r="S16" s="50">
        <v>2816</v>
      </c>
      <c r="T16" s="51">
        <v>0.3</v>
      </c>
      <c r="U16" s="35">
        <v>-4</v>
      </c>
      <c r="V16" s="52" t="s">
        <v>56</v>
      </c>
      <c r="W16" s="40">
        <f t="shared" ref="W16:W79" si="5">IF(X16&lt;&gt;"",X16-TIME(0,0,30),"")</f>
        <v>0.53535879629629624</v>
      </c>
      <c r="X16" s="40">
        <v>0.53570601851851851</v>
      </c>
      <c r="Y16" s="42">
        <v>26022.233333333334</v>
      </c>
      <c r="Z16" s="43">
        <v>73.361333333333334</v>
      </c>
      <c r="AA16" s="43">
        <v>16.994333333333334</v>
      </c>
      <c r="AB16" s="43">
        <v>48.227549999999987</v>
      </c>
      <c r="AC16" s="43">
        <v>39.271049999999995</v>
      </c>
      <c r="AD16" s="43">
        <v>8.9565000000000001</v>
      </c>
      <c r="AE16" s="43">
        <v>13.800666666666665</v>
      </c>
      <c r="AF16" s="43">
        <v>1.2806666666666671</v>
      </c>
      <c r="AG16" s="43">
        <v>1.238E-2</v>
      </c>
      <c r="AH16" s="43">
        <v>5.6629933333333318</v>
      </c>
      <c r="AI16" s="43">
        <v>0.62852999999999992</v>
      </c>
      <c r="AJ16" s="43">
        <v>6.2990633333333319</v>
      </c>
      <c r="AK16" s="43">
        <v>5.1292533333333337</v>
      </c>
      <c r="AL16" s="44">
        <v>99.80761333333335</v>
      </c>
      <c r="AM16" s="43">
        <v>0.23166000000000006</v>
      </c>
      <c r="AN16" s="43">
        <v>2.9295033333333333</v>
      </c>
      <c r="AO16" s="43">
        <v>6.0602733333333338</v>
      </c>
      <c r="AP16" s="42">
        <v>3156</v>
      </c>
      <c r="AQ16" s="45">
        <v>105.49805794337483</v>
      </c>
      <c r="AR16" s="45">
        <v>0.34441087464417663</v>
      </c>
      <c r="AS16" s="45">
        <v>1.0726484571581913E-2</v>
      </c>
      <c r="AT16" s="45">
        <v>8.8339114428043139E-2</v>
      </c>
      <c r="AU16" s="45">
        <v>0.13796409765362769</v>
      </c>
      <c r="AV16" s="45">
        <v>6.6693457260658673E-2</v>
      </c>
      <c r="AW16" s="45">
        <v>0.32859086113753755</v>
      </c>
      <c r="AX16" s="45">
        <v>6.8528037721959242E-2</v>
      </c>
      <c r="AY16" s="45">
        <v>5.5086139441974583E-5</v>
      </c>
      <c r="AZ16" s="45">
        <v>3.2995432634118353E-2</v>
      </c>
      <c r="BA16" s="45">
        <v>1.4376277154659549E-2</v>
      </c>
      <c r="BB16" s="45">
        <v>3.1140443636612756E-2</v>
      </c>
      <c r="BC16" s="45">
        <v>3.2429506927183389E-2</v>
      </c>
      <c r="BD16" s="45">
        <v>1.49013615053296E-3</v>
      </c>
      <c r="BE16" s="45">
        <v>1.2325068370797283E-2</v>
      </c>
      <c r="BF16" s="45">
        <v>1.0173918084759788E-2</v>
      </c>
      <c r="BG16" s="45">
        <v>2.9964760145456092E-2</v>
      </c>
      <c r="BH16" s="45">
        <v>0</v>
      </c>
      <c r="BI16" s="40">
        <v>0.53570601851851851</v>
      </c>
      <c r="BJ16">
        <v>19</v>
      </c>
      <c r="BK16">
        <v>51</v>
      </c>
      <c r="BL16" s="28">
        <v>0.9845759346019628</v>
      </c>
      <c r="BM16" s="29">
        <v>52.909626433480774</v>
      </c>
      <c r="BN16" s="30">
        <v>2703.3326401737568</v>
      </c>
      <c r="BO16" s="30">
        <v>2772.0085271065773</v>
      </c>
    </row>
    <row r="17" spans="1:67">
      <c r="A17" s="46">
        <v>39841</v>
      </c>
      <c r="B17" s="47">
        <v>2816</v>
      </c>
      <c r="C17" s="48">
        <v>0.53622685185185182</v>
      </c>
      <c r="D17" s="48">
        <v>0.54513888888888895</v>
      </c>
      <c r="E17" s="49">
        <v>0.04</v>
      </c>
      <c r="F17" s="47">
        <v>12</v>
      </c>
      <c r="G17" s="47">
        <v>21</v>
      </c>
      <c r="H17" s="47">
        <v>21.5</v>
      </c>
      <c r="I17" s="47">
        <v>442</v>
      </c>
      <c r="J17" s="47">
        <v>58</v>
      </c>
      <c r="K17" s="47">
        <v>900</v>
      </c>
      <c r="L17" s="47">
        <v>21</v>
      </c>
      <c r="M17" s="47">
        <v>20.5</v>
      </c>
      <c r="N17" s="47">
        <v>477</v>
      </c>
      <c r="O17" s="47">
        <v>58</v>
      </c>
      <c r="P17" s="47">
        <v>1000</v>
      </c>
      <c r="Q17" s="35">
        <f t="shared" si="3"/>
        <v>20.5</v>
      </c>
      <c r="R17" s="35">
        <f t="shared" si="4"/>
        <v>1000</v>
      </c>
      <c r="S17" s="50">
        <v>2816</v>
      </c>
      <c r="T17" s="51">
        <v>0.04</v>
      </c>
      <c r="U17" s="35">
        <v>-4</v>
      </c>
      <c r="V17" s="52" t="s">
        <v>56</v>
      </c>
      <c r="W17" s="40">
        <f t="shared" si="5"/>
        <v>0.53749999999999998</v>
      </c>
      <c r="X17" s="40">
        <v>0.53784722222222225</v>
      </c>
      <c r="Y17" s="42">
        <v>23687.433333333334</v>
      </c>
      <c r="Z17" s="43">
        <v>818.10033333333354</v>
      </c>
      <c r="AA17" s="43">
        <v>17.21299999999999</v>
      </c>
      <c r="AB17" s="43">
        <v>16.539949999999997</v>
      </c>
      <c r="AC17" s="43">
        <v>2.7789999999999995</v>
      </c>
      <c r="AD17" s="43">
        <v>13.760950000000001</v>
      </c>
      <c r="AE17" s="43">
        <v>139.94366666666664</v>
      </c>
      <c r="AF17" s="43">
        <v>0.6389999999999999</v>
      </c>
      <c r="AG17" s="43">
        <v>1.1683333333333329E-2</v>
      </c>
      <c r="AH17" s="43">
        <v>66.945940000000007</v>
      </c>
      <c r="AI17" s="43">
        <v>6.7452266666666665</v>
      </c>
      <c r="AJ17" s="43">
        <v>2.2861466666666668</v>
      </c>
      <c r="AK17" s="43">
        <v>0.38410000000000005</v>
      </c>
      <c r="AL17" s="44">
        <v>97.794166666666669</v>
      </c>
      <c r="AM17" s="43">
        <v>0.12231666666666668</v>
      </c>
      <c r="AN17" s="43">
        <v>2.7635866666666673</v>
      </c>
      <c r="AO17" s="43">
        <v>2.1994733333333327</v>
      </c>
      <c r="AP17" s="42">
        <v>3045.3</v>
      </c>
      <c r="AQ17" s="45">
        <v>201.40860566715116</v>
      </c>
      <c r="AR17" s="45">
        <v>5.5456795754561918</v>
      </c>
      <c r="AS17" s="45">
        <v>1.4178662939734826E-2</v>
      </c>
      <c r="AT17" s="45">
        <v>3.5278290188452674E-2</v>
      </c>
      <c r="AU17" s="45">
        <v>8.9450332972929369E-2</v>
      </c>
      <c r="AV17" s="45">
        <v>6.4295163919600343E-2</v>
      </c>
      <c r="AW17" s="45">
        <v>2.3692665580291146</v>
      </c>
      <c r="AX17" s="45">
        <v>0.11074512521380285</v>
      </c>
      <c r="AY17" s="45">
        <v>9.8552745665257582E-5</v>
      </c>
      <c r="AZ17" s="45">
        <v>0.77097039327777594</v>
      </c>
      <c r="BA17" s="45">
        <v>0.13319451664528287</v>
      </c>
      <c r="BB17" s="45">
        <v>1.8113411555003088E-2</v>
      </c>
      <c r="BC17" s="45">
        <v>1.2497834295147522E-2</v>
      </c>
      <c r="BD17" s="45">
        <v>2.8167006051142085E-2</v>
      </c>
      <c r="BE17" s="45">
        <v>2.1373607368762475E-2</v>
      </c>
      <c r="BF17" s="45">
        <v>1.9457358032610575E-2</v>
      </c>
      <c r="BG17" s="45">
        <v>1.7429996603820525E-2</v>
      </c>
      <c r="BH17" s="45">
        <v>1.2359555845161074</v>
      </c>
      <c r="BI17" s="40">
        <v>0.53784722222222225</v>
      </c>
      <c r="BJ17">
        <v>19</v>
      </c>
      <c r="BK17">
        <v>51</v>
      </c>
      <c r="BL17" s="28">
        <v>0.9845759346019628</v>
      </c>
      <c r="BM17" s="29">
        <v>20.65994936926392</v>
      </c>
      <c r="BN17" s="30">
        <v>1081.3330560695026</v>
      </c>
      <c r="BO17" s="30">
        <v>1108.8034108426309</v>
      </c>
    </row>
    <row r="18" spans="1:67">
      <c r="A18" s="46">
        <v>39841</v>
      </c>
      <c r="B18" s="47">
        <v>2816</v>
      </c>
      <c r="C18" s="48">
        <v>0.54623842592592597</v>
      </c>
      <c r="D18" s="48">
        <v>0.55486111111111114</v>
      </c>
      <c r="E18" s="49">
        <v>7.0000000000000007E-2</v>
      </c>
      <c r="F18" s="47">
        <v>12</v>
      </c>
      <c r="G18" s="47">
        <v>25</v>
      </c>
      <c r="H18" s="47">
        <v>24.9</v>
      </c>
      <c r="I18" s="47">
        <v>430</v>
      </c>
      <c r="J18" s="47">
        <v>64</v>
      </c>
      <c r="K18" s="47">
        <v>1000</v>
      </c>
      <c r="L18" s="47">
        <v>25</v>
      </c>
      <c r="M18" s="47">
        <v>25</v>
      </c>
      <c r="N18" s="47">
        <v>450</v>
      </c>
      <c r="O18" s="47">
        <v>64</v>
      </c>
      <c r="P18" s="47">
        <v>1100</v>
      </c>
      <c r="Q18" s="35">
        <f t="shared" si="3"/>
        <v>25</v>
      </c>
      <c r="R18" s="35">
        <f t="shared" si="4"/>
        <v>1100</v>
      </c>
      <c r="S18" s="50">
        <v>2817</v>
      </c>
      <c r="T18" s="51">
        <v>7.0000000000000007E-2</v>
      </c>
      <c r="U18" s="35">
        <v>-4</v>
      </c>
      <c r="V18" s="52" t="s">
        <v>56</v>
      </c>
      <c r="W18" s="40">
        <f t="shared" si="5"/>
        <v>0.54807870370370371</v>
      </c>
      <c r="X18" s="40">
        <v>0.54842592592592598</v>
      </c>
      <c r="Y18" s="42">
        <v>23128.1</v>
      </c>
      <c r="Z18" s="43">
        <v>460.59066666666661</v>
      </c>
      <c r="AA18" s="43">
        <v>17.335666666666658</v>
      </c>
      <c r="AB18" s="43">
        <v>19.827500000000004</v>
      </c>
      <c r="AC18" s="43">
        <v>5.0554000000000014</v>
      </c>
      <c r="AD18" s="43">
        <v>14.772100000000002</v>
      </c>
      <c r="AE18" s="43">
        <v>53.670999999999999</v>
      </c>
      <c r="AF18" s="43">
        <v>0.4846666666666668</v>
      </c>
      <c r="AG18" s="43">
        <v>1.119666666666666E-2</v>
      </c>
      <c r="AH18" s="43">
        <v>39.314469999999993</v>
      </c>
      <c r="AI18" s="43">
        <v>2.696123333333333</v>
      </c>
      <c r="AJ18" s="43">
        <v>2.8562866666666671</v>
      </c>
      <c r="AK18" s="43">
        <v>0.72826999999999986</v>
      </c>
      <c r="AL18" s="44">
        <v>98.831116666666674</v>
      </c>
      <c r="AM18" s="43">
        <v>9.6683333333333357E-2</v>
      </c>
      <c r="AN18" s="43">
        <v>2.6830133333333333</v>
      </c>
      <c r="AO18" s="43">
        <v>2.7480133333333332</v>
      </c>
      <c r="AP18" s="42">
        <v>3101.6666666666665</v>
      </c>
      <c r="AQ18" s="45">
        <v>154.2321022982461</v>
      </c>
      <c r="AR18" s="45">
        <v>1.1453110806189681</v>
      </c>
      <c r="AS18" s="45">
        <v>8.5835983666264198E-3</v>
      </c>
      <c r="AT18" s="45">
        <v>2.4714577577364137E-2</v>
      </c>
      <c r="AU18" s="45">
        <v>6.9852603436783497E-2</v>
      </c>
      <c r="AV18" s="45">
        <v>7.4793785469299282E-2</v>
      </c>
      <c r="AW18" s="45">
        <v>0.56070983337354785</v>
      </c>
      <c r="AX18" s="45">
        <v>0.10057535631977882</v>
      </c>
      <c r="AY18" s="45">
        <v>7.6489049625705772E-5</v>
      </c>
      <c r="AZ18" s="45">
        <v>0.27141077171077371</v>
      </c>
      <c r="BA18" s="45">
        <v>3.31167285921131E-2</v>
      </c>
      <c r="BB18" s="45">
        <v>1.7577115477396897E-2</v>
      </c>
      <c r="BC18" s="45">
        <v>1.1701433746517474E-2</v>
      </c>
      <c r="BD18" s="45">
        <v>8.3873913306416765E-3</v>
      </c>
      <c r="BE18" s="45">
        <v>1.9974467898196648E-2</v>
      </c>
      <c r="BF18" s="45">
        <v>1.4977655387928392E-2</v>
      </c>
      <c r="BG18" s="45">
        <v>1.6922923309326099E-2</v>
      </c>
      <c r="BH18" s="45">
        <v>0.47946330148538402</v>
      </c>
      <c r="BI18" s="40">
        <v>0.54842592592592598</v>
      </c>
      <c r="BJ18">
        <v>19</v>
      </c>
      <c r="BK18">
        <v>52</v>
      </c>
      <c r="BL18" s="28">
        <v>0.98650394277671749</v>
      </c>
      <c r="BM18" s="29">
        <v>25.170427745594683</v>
      </c>
      <c r="BN18" s="30">
        <v>1188.303455800607</v>
      </c>
      <c r="BO18" s="30">
        <v>1218.4913034075507</v>
      </c>
    </row>
    <row r="19" spans="1:67">
      <c r="A19" s="46">
        <v>39841</v>
      </c>
      <c r="B19" s="47">
        <v>2817</v>
      </c>
      <c r="C19" s="48">
        <v>0.54623842592592597</v>
      </c>
      <c r="D19" s="48">
        <v>0.55486111111111114</v>
      </c>
      <c r="E19" s="49">
        <v>7.0000000000000007E-2</v>
      </c>
      <c r="F19" s="47">
        <v>12</v>
      </c>
      <c r="G19" s="47">
        <v>25</v>
      </c>
      <c r="H19" s="47">
        <v>24.9</v>
      </c>
      <c r="I19" s="47">
        <v>430</v>
      </c>
      <c r="J19" s="47">
        <v>64</v>
      </c>
      <c r="K19" s="47">
        <v>1000</v>
      </c>
      <c r="L19" s="47">
        <v>25</v>
      </c>
      <c r="M19" s="47">
        <v>25</v>
      </c>
      <c r="N19" s="47">
        <v>450</v>
      </c>
      <c r="O19" s="47">
        <v>64</v>
      </c>
      <c r="P19" s="47">
        <v>1100</v>
      </c>
      <c r="Q19" s="35">
        <f t="shared" si="3"/>
        <v>25</v>
      </c>
      <c r="R19" s="35">
        <f t="shared" si="4"/>
        <v>1100</v>
      </c>
      <c r="S19" s="50">
        <v>2817</v>
      </c>
      <c r="T19" s="51">
        <v>7.0000000000000007E-2</v>
      </c>
      <c r="U19" s="35">
        <v>-4</v>
      </c>
      <c r="V19" s="52" t="s">
        <v>56</v>
      </c>
      <c r="W19" s="40">
        <f t="shared" si="5"/>
        <v>0.55496527777777771</v>
      </c>
      <c r="X19" s="40">
        <v>0.55531249999999999</v>
      </c>
      <c r="Y19" s="42">
        <v>23134.6</v>
      </c>
      <c r="Z19" s="43">
        <v>455.97200000000009</v>
      </c>
      <c r="AA19" s="43">
        <v>17.345666666666673</v>
      </c>
      <c r="AB19" s="43">
        <v>19.872999999999998</v>
      </c>
      <c r="AC19" s="43">
        <v>4.7512499999999998</v>
      </c>
      <c r="AD19" s="43">
        <v>15.12175</v>
      </c>
      <c r="AE19" s="43">
        <v>50.270666666666656</v>
      </c>
      <c r="AF19" s="43">
        <v>0.66433333333333344</v>
      </c>
      <c r="AG19" s="43">
        <v>1.1203333333333327E-2</v>
      </c>
      <c r="AH19" s="43">
        <v>38.922066666666673</v>
      </c>
      <c r="AI19" s="43">
        <v>2.5254433333333339</v>
      </c>
      <c r="AJ19" s="43">
        <v>2.863013333333333</v>
      </c>
      <c r="AK19" s="43">
        <v>0.68450666666666649</v>
      </c>
      <c r="AL19" s="44">
        <v>98.857163333333318</v>
      </c>
      <c r="AM19" s="43">
        <v>0.13253666666666666</v>
      </c>
      <c r="AN19" s="43">
        <v>2.6835299999999989</v>
      </c>
      <c r="AO19" s="43">
        <v>2.7544799999999996</v>
      </c>
      <c r="AP19" s="42">
        <v>3102.9</v>
      </c>
      <c r="AQ19" s="45">
        <v>118.40538198403368</v>
      </c>
      <c r="AR19" s="45">
        <v>1.3028467504014876</v>
      </c>
      <c r="AS19" s="45">
        <v>1.1351236704106432E-2</v>
      </c>
      <c r="AT19" s="45">
        <v>2.4404988184301736E-2</v>
      </c>
      <c r="AU19" s="45">
        <v>5.4854941939376942E-2</v>
      </c>
      <c r="AV19" s="45">
        <v>5.7977217582604761E-2</v>
      </c>
      <c r="AW19" s="45">
        <v>0.41757868003950221</v>
      </c>
      <c r="AX19" s="45">
        <v>8.48805787190334E-2</v>
      </c>
      <c r="AY19" s="45">
        <v>6.6867513545937053E-5</v>
      </c>
      <c r="AZ19" s="45">
        <v>0.1666637526182026</v>
      </c>
      <c r="BA19" s="45">
        <v>2.249725934777214E-2</v>
      </c>
      <c r="BB19" s="45">
        <v>1.401845417552393E-2</v>
      </c>
      <c r="BC19" s="45">
        <v>9.4540972082472578E-3</v>
      </c>
      <c r="BD19" s="45">
        <v>4.8678738071464877E-3</v>
      </c>
      <c r="BE19" s="45">
        <v>1.6963337410190096E-2</v>
      </c>
      <c r="BF19" s="45">
        <v>1.155144863284435E-2</v>
      </c>
      <c r="BG19" s="45">
        <v>1.348617171721489E-2</v>
      </c>
      <c r="BH19" s="45">
        <v>0.30512857662936466</v>
      </c>
      <c r="BI19" s="40">
        <v>0.55531249999999999</v>
      </c>
      <c r="BJ19">
        <v>19</v>
      </c>
      <c r="BK19">
        <v>54</v>
      </c>
      <c r="BL19" s="28">
        <v>0.99035995912622687</v>
      </c>
      <c r="BM19" s="29">
        <v>25.121378791711948</v>
      </c>
      <c r="BN19" s="30">
        <v>1185.987839952066</v>
      </c>
      <c r="BO19" s="30">
        <v>1216.1168612903402</v>
      </c>
    </row>
    <row r="20" spans="1:67">
      <c r="A20" s="46">
        <v>39841</v>
      </c>
      <c r="B20" s="47">
        <v>2817</v>
      </c>
      <c r="C20" s="48">
        <v>0.55608796296296303</v>
      </c>
      <c r="D20" s="48">
        <v>0.55694444444444446</v>
      </c>
      <c r="E20" s="49">
        <v>0.15</v>
      </c>
      <c r="F20" s="47">
        <v>2</v>
      </c>
      <c r="G20" s="47">
        <v>37</v>
      </c>
      <c r="H20" s="47">
        <v>37</v>
      </c>
      <c r="I20" s="47">
        <v>443</v>
      </c>
      <c r="J20" s="47">
        <v>76</v>
      </c>
      <c r="K20" s="47">
        <v>1500</v>
      </c>
      <c r="L20" s="47">
        <v>37</v>
      </c>
      <c r="M20" s="47">
        <v>37</v>
      </c>
      <c r="N20" s="47">
        <v>446</v>
      </c>
      <c r="O20" s="47">
        <v>76</v>
      </c>
      <c r="P20" s="47">
        <v>1600</v>
      </c>
      <c r="Q20" s="35">
        <f t="shared" si="3"/>
        <v>37</v>
      </c>
      <c r="R20" s="35">
        <f t="shared" si="4"/>
        <v>1600</v>
      </c>
      <c r="S20" s="50">
        <v>2818</v>
      </c>
      <c r="T20" s="51">
        <v>0.15</v>
      </c>
      <c r="U20" s="35">
        <v>-4</v>
      </c>
      <c r="V20" s="52" t="s">
        <v>56</v>
      </c>
      <c r="W20" s="40">
        <f t="shared" si="5"/>
        <v>0.55677083333333333</v>
      </c>
      <c r="X20" s="40">
        <v>0.5571180555555556</v>
      </c>
      <c r="Y20" s="42">
        <v>23313.200000000001</v>
      </c>
      <c r="Z20" s="43">
        <v>191.04966666666664</v>
      </c>
      <c r="AA20" s="43">
        <v>17.330333333333325</v>
      </c>
      <c r="AB20" s="43">
        <v>30.359699999999989</v>
      </c>
      <c r="AC20" s="43">
        <v>19.797050000000006</v>
      </c>
      <c r="AD20" s="43">
        <v>10.562649999999998</v>
      </c>
      <c r="AE20" s="43">
        <v>15.737666666666666</v>
      </c>
      <c r="AF20" s="43">
        <v>0.66633333333333333</v>
      </c>
      <c r="AG20" s="43">
        <v>1.1129999999999999E-2</v>
      </c>
      <c r="AH20" s="43">
        <v>16.394253333333335</v>
      </c>
      <c r="AI20" s="43">
        <v>0.79475666666666656</v>
      </c>
      <c r="AJ20" s="43">
        <v>4.3966199999999995</v>
      </c>
      <c r="AK20" s="43">
        <v>2.8669500000000006</v>
      </c>
      <c r="AL20" s="44">
        <v>99.545523333333307</v>
      </c>
      <c r="AM20" s="43">
        <v>0.13367666666666664</v>
      </c>
      <c r="AN20" s="43">
        <v>2.6784899999999996</v>
      </c>
      <c r="AO20" s="43">
        <v>4.2299500000000014</v>
      </c>
      <c r="AP20" s="42">
        <v>3143</v>
      </c>
      <c r="AQ20" s="45">
        <v>155.27026493307559</v>
      </c>
      <c r="AR20" s="45">
        <v>0.51185587501940411</v>
      </c>
      <c r="AS20" s="45">
        <v>8.0871687784152806E-3</v>
      </c>
      <c r="AT20" s="45">
        <v>1.5253377240512898E-2</v>
      </c>
      <c r="AU20" s="45">
        <v>7.6051406162610427E-2</v>
      </c>
      <c r="AV20" s="45">
        <v>6.9237615598698427E-2</v>
      </c>
      <c r="AW20" s="45">
        <v>0.37993359976427338</v>
      </c>
      <c r="AX20" s="45">
        <v>7.6089028314765245E-2</v>
      </c>
      <c r="AY20" s="45">
        <v>7.9437678890978162E-5</v>
      </c>
      <c r="AZ20" s="45">
        <v>0.11470122728301532</v>
      </c>
      <c r="BA20" s="45">
        <v>2.0609399986804375E-2</v>
      </c>
      <c r="BB20" s="45">
        <v>2.8413746066248299E-2</v>
      </c>
      <c r="BC20" s="45">
        <v>2.0806592953792991E-2</v>
      </c>
      <c r="BD20" s="45">
        <v>4.113869169070191E-3</v>
      </c>
      <c r="BE20" s="45">
        <v>1.5424514374143985E-2</v>
      </c>
      <c r="BF20" s="45">
        <v>1.5084277039126013E-2</v>
      </c>
      <c r="BG20" s="45">
        <v>2.734321765491652E-2</v>
      </c>
      <c r="BH20" s="45">
        <v>0</v>
      </c>
      <c r="BI20" s="40">
        <v>0.5571180555555556</v>
      </c>
      <c r="BJ20">
        <v>19</v>
      </c>
      <c r="BK20">
        <v>54</v>
      </c>
      <c r="BL20" s="28">
        <v>0.99035995912622687</v>
      </c>
      <c r="BM20" s="29">
        <v>37.179640611733682</v>
      </c>
      <c r="BN20" s="30">
        <v>1725.0732217484597</v>
      </c>
      <c r="BO20" s="30">
        <v>1768.8972527859494</v>
      </c>
    </row>
    <row r="21" spans="1:67">
      <c r="A21" s="46">
        <v>39841</v>
      </c>
      <c r="B21" s="47">
        <v>2817</v>
      </c>
      <c r="C21" s="48">
        <v>0.55796296296296299</v>
      </c>
      <c r="D21" s="48">
        <v>0.5708333333333333</v>
      </c>
      <c r="E21" s="49">
        <v>0.3</v>
      </c>
      <c r="F21" s="47">
        <v>12</v>
      </c>
      <c r="G21" s="47">
        <v>52.5</v>
      </c>
      <c r="H21" s="47">
        <v>52.5</v>
      </c>
      <c r="I21" s="47">
        <v>503</v>
      </c>
      <c r="J21" s="47">
        <v>82</v>
      </c>
      <c r="K21" s="47">
        <v>2400</v>
      </c>
      <c r="L21" s="47">
        <v>52.5</v>
      </c>
      <c r="M21" s="47">
        <v>52.5</v>
      </c>
      <c r="N21" s="47">
        <v>496</v>
      </c>
      <c r="O21" s="47">
        <v>82</v>
      </c>
      <c r="P21" s="47">
        <v>2500</v>
      </c>
      <c r="Q21" s="35">
        <f t="shared" si="3"/>
        <v>52.5</v>
      </c>
      <c r="R21" s="35">
        <f t="shared" si="4"/>
        <v>2500</v>
      </c>
      <c r="S21" s="50">
        <v>2819</v>
      </c>
      <c r="T21" s="51">
        <v>0.3</v>
      </c>
      <c r="U21" s="35">
        <v>-4</v>
      </c>
      <c r="V21" s="52" t="s">
        <v>56</v>
      </c>
      <c r="W21" s="40">
        <f t="shared" si="5"/>
        <v>0.55975694444444446</v>
      </c>
      <c r="X21" s="40">
        <v>0.56010416666666674</v>
      </c>
      <c r="Y21" s="42">
        <v>22351.4</v>
      </c>
      <c r="Z21" s="43">
        <v>65.081666666666663</v>
      </c>
      <c r="AA21" s="43">
        <v>17.474</v>
      </c>
      <c r="AB21" s="43">
        <v>41.881349999999991</v>
      </c>
      <c r="AC21" s="43">
        <v>33.437950000000008</v>
      </c>
      <c r="AD21" s="43">
        <v>8.4433999999999969</v>
      </c>
      <c r="AE21" s="43">
        <v>7.1853333333333333</v>
      </c>
      <c r="AF21" s="43">
        <v>0.80400000000000005</v>
      </c>
      <c r="AG21" s="43">
        <v>1.0619999999999996E-2</v>
      </c>
      <c r="AH21" s="43">
        <v>5.8617033333333328</v>
      </c>
      <c r="AI21" s="43">
        <v>0.38047333333333333</v>
      </c>
      <c r="AJ21" s="43">
        <v>6.3593266666666661</v>
      </c>
      <c r="AK21" s="43">
        <v>5.0773066666666677</v>
      </c>
      <c r="AL21" s="44">
        <v>99.827873333333329</v>
      </c>
      <c r="AM21" s="43">
        <v>0.16910999999999998</v>
      </c>
      <c r="AN21" s="43">
        <v>2.5736733333333333</v>
      </c>
      <c r="AO21" s="43">
        <v>6.1182566666666673</v>
      </c>
      <c r="AP21" s="42">
        <v>3163.0666666666666</v>
      </c>
      <c r="AQ21" s="45">
        <v>164.78629839266776</v>
      </c>
      <c r="AR21" s="45">
        <v>0.61122310015249304</v>
      </c>
      <c r="AS21" s="45">
        <v>3.0354230518081581E-2</v>
      </c>
      <c r="AT21" s="45">
        <v>0.31617032593397276</v>
      </c>
      <c r="AU21" s="45">
        <v>0.34683100699582242</v>
      </c>
      <c r="AV21" s="45">
        <v>5.6559916353642499E-2</v>
      </c>
      <c r="AW21" s="45">
        <v>0.117846578618002</v>
      </c>
      <c r="AX21" s="45">
        <v>0.10019291736273153</v>
      </c>
      <c r="AY21" s="45">
        <v>8.8668308687586884E-5</v>
      </c>
      <c r="AZ21" s="45">
        <v>5.3605683456612867E-2</v>
      </c>
      <c r="BA21" s="45">
        <v>8.1973895480389903E-3</v>
      </c>
      <c r="BB21" s="45">
        <v>7.2479038269735327E-2</v>
      </c>
      <c r="BC21" s="45">
        <v>7.0739648607110461E-2</v>
      </c>
      <c r="BD21" s="45">
        <v>1.4948032584953237E-3</v>
      </c>
      <c r="BE21" s="45">
        <v>2.131514517410342E-2</v>
      </c>
      <c r="BF21" s="45">
        <v>1.6065167574457515E-2</v>
      </c>
      <c r="BG21" s="45">
        <v>6.972952515370312E-2</v>
      </c>
      <c r="BH21" s="45">
        <v>0.25370813170246237</v>
      </c>
      <c r="BI21" s="40">
        <v>0.56010416666666674</v>
      </c>
      <c r="BJ21">
        <v>19</v>
      </c>
      <c r="BK21">
        <v>54</v>
      </c>
      <c r="BL21" s="28">
        <v>0.99035995912622687</v>
      </c>
      <c r="BM21" s="29">
        <v>52.754895462595087</v>
      </c>
      <c r="BN21" s="30">
        <v>2695.4269089819682</v>
      </c>
      <c r="BO21" s="30">
        <v>2763.9019574780459</v>
      </c>
    </row>
    <row r="22" spans="1:67">
      <c r="A22" s="46">
        <v>39841</v>
      </c>
      <c r="B22" s="47">
        <v>2818</v>
      </c>
      <c r="C22" s="48">
        <v>0.55796296296296299</v>
      </c>
      <c r="D22" s="48">
        <v>0.5708333333333333</v>
      </c>
      <c r="E22" s="49">
        <v>0.3</v>
      </c>
      <c r="F22" s="47">
        <v>12</v>
      </c>
      <c r="G22" s="47">
        <v>52.5</v>
      </c>
      <c r="H22" s="47">
        <v>52.5</v>
      </c>
      <c r="I22" s="47">
        <v>503</v>
      </c>
      <c r="J22" s="47">
        <v>82</v>
      </c>
      <c r="K22" s="47">
        <v>2400</v>
      </c>
      <c r="L22" s="47">
        <v>52.5</v>
      </c>
      <c r="M22" s="47">
        <v>52.5</v>
      </c>
      <c r="N22" s="47">
        <v>496</v>
      </c>
      <c r="O22" s="47">
        <v>82</v>
      </c>
      <c r="P22" s="47">
        <v>2500</v>
      </c>
      <c r="Q22" s="35">
        <f t="shared" si="3"/>
        <v>52.5</v>
      </c>
      <c r="R22" s="35">
        <f t="shared" si="4"/>
        <v>2500</v>
      </c>
      <c r="S22" s="50">
        <v>2819</v>
      </c>
      <c r="T22" s="51">
        <v>0.3</v>
      </c>
      <c r="U22" s="35">
        <v>-4</v>
      </c>
      <c r="V22" s="52" t="s">
        <v>56</v>
      </c>
      <c r="W22" s="40">
        <f t="shared" si="5"/>
        <v>0.56912037037037033</v>
      </c>
      <c r="X22" s="40">
        <v>0.56946759259259261</v>
      </c>
      <c r="Y22" s="42">
        <v>25731.7</v>
      </c>
      <c r="Z22" s="43">
        <v>64.772333333333322</v>
      </c>
      <c r="AA22" s="43">
        <v>17.015333333333327</v>
      </c>
      <c r="AB22" s="43">
        <v>48.231750000000005</v>
      </c>
      <c r="AC22" s="43">
        <v>39.049499999999995</v>
      </c>
      <c r="AD22" s="43">
        <v>9.1822499999999998</v>
      </c>
      <c r="AE22" s="43">
        <v>4.1836666666666655</v>
      </c>
      <c r="AF22" s="43">
        <v>0.95433333333333359</v>
      </c>
      <c r="AG22" s="43">
        <v>1.2209999999999995E-2</v>
      </c>
      <c r="AH22" s="43">
        <v>5.0607233333333319</v>
      </c>
      <c r="AI22" s="43">
        <v>0.19281333333333336</v>
      </c>
      <c r="AJ22" s="43">
        <v>6.3742500000000009</v>
      </c>
      <c r="AK22" s="43">
        <v>5.1607533333333331</v>
      </c>
      <c r="AL22" s="44">
        <v>99.864960000000025</v>
      </c>
      <c r="AM22" s="43">
        <v>0.17467000000000002</v>
      </c>
      <c r="AN22" s="43">
        <v>2.9015300000000002</v>
      </c>
      <c r="AO22" s="43">
        <v>6.1326200000000011</v>
      </c>
      <c r="AP22" s="42">
        <v>3158.9</v>
      </c>
      <c r="AQ22" s="45">
        <v>150.86078304861957</v>
      </c>
      <c r="AR22" s="45">
        <v>0.16241036431454048</v>
      </c>
      <c r="AS22" s="45">
        <v>6.2881022482978869E-3</v>
      </c>
      <c r="AT22" s="45">
        <v>5.6223959489612715E-2</v>
      </c>
      <c r="AU22" s="45">
        <v>6.2149430601880142E-2</v>
      </c>
      <c r="AV22" s="45">
        <v>2.7539861392484145E-2</v>
      </c>
      <c r="AW22" s="45">
        <v>6.4566636699712437E-2</v>
      </c>
      <c r="AX22" s="45">
        <v>9.3354472154599535E-2</v>
      </c>
      <c r="AY22" s="45">
        <v>8.4486277196256892E-5</v>
      </c>
      <c r="AZ22" s="45">
        <v>3.3028135167515606E-2</v>
      </c>
      <c r="BA22" s="45">
        <v>3.5076009419282702E-3</v>
      </c>
      <c r="BB22" s="45">
        <v>3.5603397261381203E-2</v>
      </c>
      <c r="BC22" s="45">
        <v>2.9378607433175646E-2</v>
      </c>
      <c r="BD22" s="45">
        <v>1.0210204496590867E-3</v>
      </c>
      <c r="BE22" s="45">
        <v>1.6866517536026634E-2</v>
      </c>
      <c r="BF22" s="45">
        <v>1.4559394407640777E-2</v>
      </c>
      <c r="BG22" s="45">
        <v>3.4243422726123643E-2</v>
      </c>
      <c r="BH22" s="45">
        <v>0.30512857662936466</v>
      </c>
      <c r="BI22" s="40">
        <v>0.56946759259259261</v>
      </c>
      <c r="BJ22">
        <v>19</v>
      </c>
      <c r="BK22">
        <v>55</v>
      </c>
      <c r="BL22" s="28">
        <v>0.99228796730098157</v>
      </c>
      <c r="BM22" s="29">
        <v>52.703619357536631</v>
      </c>
      <c r="BN22" s="30">
        <v>2692.8070385007472</v>
      </c>
      <c r="BO22" s="30">
        <v>2761.2155313956855</v>
      </c>
    </row>
    <row r="23" spans="1:67">
      <c r="A23" s="46">
        <v>39841</v>
      </c>
      <c r="B23" s="47">
        <v>2819</v>
      </c>
      <c r="C23" s="48">
        <v>0.55796296296296299</v>
      </c>
      <c r="D23" s="48">
        <v>0.5708333333333333</v>
      </c>
      <c r="E23" s="49">
        <v>0.3</v>
      </c>
      <c r="F23" s="47">
        <v>12</v>
      </c>
      <c r="G23" s="47">
        <v>52.5</v>
      </c>
      <c r="H23" s="47">
        <v>52.5</v>
      </c>
      <c r="I23" s="47">
        <v>503</v>
      </c>
      <c r="J23" s="47">
        <v>82</v>
      </c>
      <c r="K23" s="47">
        <v>2400</v>
      </c>
      <c r="L23" s="47">
        <v>52.5</v>
      </c>
      <c r="M23" s="47">
        <v>52.5</v>
      </c>
      <c r="N23" s="47">
        <v>496</v>
      </c>
      <c r="O23" s="47">
        <v>82</v>
      </c>
      <c r="P23" s="47">
        <v>2500</v>
      </c>
      <c r="Q23" s="35">
        <f t="shared" si="3"/>
        <v>52.5</v>
      </c>
      <c r="R23" s="35">
        <f t="shared" si="4"/>
        <v>2500</v>
      </c>
      <c r="S23" s="50">
        <v>2819</v>
      </c>
      <c r="T23" s="51">
        <v>0.3</v>
      </c>
      <c r="U23" s="35">
        <v>-4</v>
      </c>
      <c r="V23" s="52" t="s">
        <v>56</v>
      </c>
      <c r="W23" s="40">
        <f t="shared" si="5"/>
        <v>0.57053240740740729</v>
      </c>
      <c r="X23" s="40">
        <v>0.57087962962962957</v>
      </c>
      <c r="Y23" s="42">
        <v>25816.466666666667</v>
      </c>
      <c r="Z23" s="43">
        <v>64.01766666666667</v>
      </c>
      <c r="AA23" s="43">
        <v>17.006333333333327</v>
      </c>
      <c r="AB23" s="43">
        <v>48.3735</v>
      </c>
      <c r="AC23" s="43">
        <v>38.770899999999997</v>
      </c>
      <c r="AD23" s="43">
        <v>9.6025999999999971</v>
      </c>
      <c r="AE23" s="43">
        <v>3.9403333333333337</v>
      </c>
      <c r="AF23" s="43">
        <v>0.90800000000000003</v>
      </c>
      <c r="AG23" s="43">
        <v>1.2259999999999997E-2</v>
      </c>
      <c r="AH23" s="43">
        <v>4.9855666666666663</v>
      </c>
      <c r="AI23" s="43">
        <v>0.18099999999999999</v>
      </c>
      <c r="AJ23" s="43">
        <v>6.3728099999999994</v>
      </c>
      <c r="AK23" s="43">
        <v>5.1077466666666673</v>
      </c>
      <c r="AL23" s="44">
        <v>99.867866666666671</v>
      </c>
      <c r="AM23" s="43">
        <v>0.16571000000000005</v>
      </c>
      <c r="AN23" s="43">
        <v>2.9096633333333335</v>
      </c>
      <c r="AO23" s="43">
        <v>6.1312233333333328</v>
      </c>
      <c r="AP23" s="42">
        <v>3158.9</v>
      </c>
      <c r="AQ23" s="45">
        <v>205.82294589643985</v>
      </c>
      <c r="AR23" s="45">
        <v>0.34217038842102948</v>
      </c>
      <c r="AS23" s="45">
        <v>8.0871687784157056E-3</v>
      </c>
      <c r="AT23" s="45">
        <v>0.14525690677388511</v>
      </c>
      <c r="AU23" s="45">
        <v>0.10096631394541573</v>
      </c>
      <c r="AV23" s="45">
        <v>4.7258715671255232E-2</v>
      </c>
      <c r="AW23" s="45">
        <v>7.5131302688537807E-2</v>
      </c>
      <c r="AX23" s="45">
        <v>6.2554803558767205E-2</v>
      </c>
      <c r="AY23" s="45">
        <v>1.0034423509719602E-4</v>
      </c>
      <c r="AZ23" s="45">
        <v>4.9101726448566724E-2</v>
      </c>
      <c r="BA23" s="45">
        <v>3.3413810896404652E-3</v>
      </c>
      <c r="BB23" s="45">
        <v>5.8417524236576798E-2</v>
      </c>
      <c r="BC23" s="45">
        <v>4.5372547778960159E-2</v>
      </c>
      <c r="BD23" s="45">
        <v>1.21721370161723E-3</v>
      </c>
      <c r="BE23" s="45">
        <v>1.195163673685137E-2</v>
      </c>
      <c r="BF23" s="45">
        <v>1.986836826393313E-2</v>
      </c>
      <c r="BG23" s="45">
        <v>5.6202157789802698E-2</v>
      </c>
      <c r="BH23" s="45">
        <v>0.30512857662936471</v>
      </c>
      <c r="BI23" s="40">
        <v>0.57087962962962957</v>
      </c>
      <c r="BJ23">
        <v>19</v>
      </c>
      <c r="BK23">
        <v>55</v>
      </c>
      <c r="BL23" s="28">
        <v>0.99228796730098157</v>
      </c>
      <c r="BM23" s="29">
        <v>52.703619357536631</v>
      </c>
      <c r="BN23" s="30">
        <v>2692.8070385007472</v>
      </c>
      <c r="BO23" s="30">
        <v>2761.2155313956855</v>
      </c>
    </row>
    <row r="24" spans="1:67">
      <c r="A24" s="46">
        <v>39841</v>
      </c>
      <c r="B24" s="47">
        <v>2819</v>
      </c>
      <c r="C24" s="48">
        <v>0.5722800925925926</v>
      </c>
      <c r="D24" s="48">
        <v>0.58125000000000004</v>
      </c>
      <c r="E24" s="49">
        <v>0.45</v>
      </c>
      <c r="F24" s="47">
        <v>12</v>
      </c>
      <c r="G24" s="47">
        <v>63.2</v>
      </c>
      <c r="H24" s="47">
        <v>63</v>
      </c>
      <c r="I24" s="47">
        <v>555</v>
      </c>
      <c r="J24" s="47">
        <v>86</v>
      </c>
      <c r="K24" s="47">
        <v>3100</v>
      </c>
      <c r="L24" s="47">
        <v>63.2</v>
      </c>
      <c r="M24" s="47">
        <v>63.2</v>
      </c>
      <c r="N24" s="47">
        <v>547</v>
      </c>
      <c r="O24" s="47">
        <v>86</v>
      </c>
      <c r="P24" s="47">
        <v>3200</v>
      </c>
      <c r="Q24" s="35">
        <f t="shared" si="3"/>
        <v>63.2</v>
      </c>
      <c r="R24" s="35">
        <f t="shared" si="4"/>
        <v>3200</v>
      </c>
      <c r="S24" s="50">
        <v>2820</v>
      </c>
      <c r="T24" s="51">
        <v>0.45</v>
      </c>
      <c r="U24" s="35">
        <v>-4</v>
      </c>
      <c r="V24" s="52" t="s">
        <v>56</v>
      </c>
      <c r="W24" s="40">
        <f t="shared" si="5"/>
        <v>0.57350694444444439</v>
      </c>
      <c r="X24" s="40">
        <v>0.57385416666666667</v>
      </c>
      <c r="Y24" s="42">
        <v>28403.233333333334</v>
      </c>
      <c r="Z24" s="43">
        <v>39.256666666666668</v>
      </c>
      <c r="AA24" s="43">
        <v>16.646333333333327</v>
      </c>
      <c r="AB24" s="43">
        <v>66.316949999999991</v>
      </c>
      <c r="AC24" s="43">
        <v>55.369999999999983</v>
      </c>
      <c r="AD24" s="43">
        <v>10.946950000000005</v>
      </c>
      <c r="AE24" s="43">
        <v>3.235666666666666</v>
      </c>
      <c r="AF24" s="43">
        <v>1.1369999999999998</v>
      </c>
      <c r="AG24" s="43">
        <v>1.3480000000000004E-2</v>
      </c>
      <c r="AH24" s="43">
        <v>2.7786666666666662</v>
      </c>
      <c r="AI24" s="43">
        <v>0.13545333333333337</v>
      </c>
      <c r="AJ24" s="43">
        <v>7.9609433333333328</v>
      </c>
      <c r="AK24" s="43">
        <v>6.6468266666666675</v>
      </c>
      <c r="AL24" s="44">
        <v>99.922906666666677</v>
      </c>
      <c r="AM24" s="43">
        <v>0.18903666666666666</v>
      </c>
      <c r="AN24" s="43">
        <v>3.1565433333333326</v>
      </c>
      <c r="AO24" s="43">
        <v>7.6591599999999991</v>
      </c>
      <c r="AP24" s="42">
        <v>3158.9666666666667</v>
      </c>
      <c r="AQ24" s="45">
        <v>118.9548402669144</v>
      </c>
      <c r="AR24" s="45">
        <v>0.21130682599666117</v>
      </c>
      <c r="AS24" s="45">
        <v>9.2785749995883838E-3</v>
      </c>
      <c r="AT24" s="45">
        <v>3.4146578058473986E-2</v>
      </c>
      <c r="AU24" s="45">
        <v>9.9471707986016372E-2</v>
      </c>
      <c r="AV24" s="45">
        <v>7.1304271526543284E-2</v>
      </c>
      <c r="AW24" s="45">
        <v>6.1007819359408681E-2</v>
      </c>
      <c r="AX24" s="45">
        <v>0.11098772843008251</v>
      </c>
      <c r="AY24" s="45">
        <v>5.5086139441974658E-5</v>
      </c>
      <c r="AZ24" s="45">
        <v>1.8740999372265664E-2</v>
      </c>
      <c r="BA24" s="45">
        <v>2.4793955511072802E-3</v>
      </c>
      <c r="BB24" s="45">
        <v>3.3229138473306281E-2</v>
      </c>
      <c r="BC24" s="45">
        <v>3.018808777776695E-2</v>
      </c>
      <c r="BD24" s="45">
        <v>5.3040864748975171E-4</v>
      </c>
      <c r="BE24" s="45">
        <v>1.8525666879584381E-2</v>
      </c>
      <c r="BF24" s="45">
        <v>1.1438039479143106E-2</v>
      </c>
      <c r="BG24" s="45">
        <v>3.197263485092134E-2</v>
      </c>
      <c r="BH24" s="45">
        <v>0.18257418583505536</v>
      </c>
      <c r="BI24" s="40">
        <v>0.57385416666666667</v>
      </c>
      <c r="BJ24">
        <v>19</v>
      </c>
      <c r="BK24">
        <v>56</v>
      </c>
      <c r="BL24" s="28">
        <v>0.99421597547573626</v>
      </c>
      <c r="BM24" s="29">
        <v>63.383571898188315</v>
      </c>
      <c r="BN24" s="30">
        <v>3443.4493343938889</v>
      </c>
      <c r="BO24" s="30">
        <v>3530.9272620574748</v>
      </c>
    </row>
    <row r="25" spans="1:67">
      <c r="A25" s="46">
        <v>39841</v>
      </c>
      <c r="B25" s="47">
        <v>2820</v>
      </c>
      <c r="C25" s="48">
        <v>0.5722800925925926</v>
      </c>
      <c r="D25" s="48">
        <v>0.58125000000000004</v>
      </c>
      <c r="E25" s="49">
        <v>0.45</v>
      </c>
      <c r="F25" s="47">
        <v>12</v>
      </c>
      <c r="G25" s="47">
        <v>63.2</v>
      </c>
      <c r="H25" s="47">
        <v>63</v>
      </c>
      <c r="I25" s="47">
        <v>555</v>
      </c>
      <c r="J25" s="47">
        <v>86</v>
      </c>
      <c r="K25" s="47">
        <v>3100</v>
      </c>
      <c r="L25" s="47">
        <v>63.2</v>
      </c>
      <c r="M25" s="47">
        <v>63.2</v>
      </c>
      <c r="N25" s="47">
        <v>547</v>
      </c>
      <c r="O25" s="47">
        <v>86</v>
      </c>
      <c r="P25" s="47">
        <v>3200</v>
      </c>
      <c r="Q25" s="35">
        <f t="shared" si="3"/>
        <v>63.2</v>
      </c>
      <c r="R25" s="35">
        <f t="shared" si="4"/>
        <v>3200</v>
      </c>
      <c r="S25" s="50">
        <v>2820</v>
      </c>
      <c r="T25" s="51">
        <v>0.45</v>
      </c>
      <c r="U25" s="35">
        <v>-4</v>
      </c>
      <c r="V25" s="52" t="s">
        <v>56</v>
      </c>
      <c r="W25" s="40">
        <f t="shared" si="5"/>
        <v>0.58163194444444433</v>
      </c>
      <c r="X25" s="40">
        <v>0.5819791666666666</v>
      </c>
      <c r="Y25" s="42">
        <v>26537.200000000001</v>
      </c>
      <c r="Z25" s="43">
        <v>33.87866666666666</v>
      </c>
      <c r="AA25" s="43">
        <v>16.940666666666665</v>
      </c>
      <c r="AB25" s="43">
        <v>64.237600000000015</v>
      </c>
      <c r="AC25" s="43">
        <v>53.636800000000008</v>
      </c>
      <c r="AD25" s="43">
        <v>10.600800000000001</v>
      </c>
      <c r="AE25" s="43">
        <v>3.0283333333333342</v>
      </c>
      <c r="AF25" s="43">
        <v>1.5296666666666667</v>
      </c>
      <c r="AG25" s="43">
        <v>1.2586666666666675E-2</v>
      </c>
      <c r="AH25" s="43">
        <v>2.5693566666666667</v>
      </c>
      <c r="AI25" s="43">
        <v>0.13562333333333332</v>
      </c>
      <c r="AJ25" s="43">
        <v>8.2469566666666694</v>
      </c>
      <c r="AK25" s="43">
        <v>6.885913333333332</v>
      </c>
      <c r="AL25" s="44">
        <v>99.927666666666696</v>
      </c>
      <c r="AM25" s="43">
        <v>0.27177000000000001</v>
      </c>
      <c r="AN25" s="43">
        <v>2.9764066666666662</v>
      </c>
      <c r="AO25" s="43">
        <v>7.9343299999999983</v>
      </c>
      <c r="AP25" s="42">
        <v>3161.6333333333332</v>
      </c>
      <c r="AQ25" s="45">
        <v>354.51777835869882</v>
      </c>
      <c r="AR25" s="45">
        <v>0.25513665484147402</v>
      </c>
      <c r="AS25" s="45">
        <v>1.0148325268098354E-2</v>
      </c>
      <c r="AT25" s="45">
        <v>0.12065892367358862</v>
      </c>
      <c r="AU25" s="45">
        <v>0.12201247816344875</v>
      </c>
      <c r="AV25" s="45">
        <v>6.351684544412152E-2</v>
      </c>
      <c r="AW25" s="45">
        <v>0.10352688584107804</v>
      </c>
      <c r="AX25" s="45">
        <v>0.18616795037580094</v>
      </c>
      <c r="AY25" s="45">
        <v>1.6553639735893353E-4</v>
      </c>
      <c r="AZ25" s="45">
        <v>3.7123899573458491E-2</v>
      </c>
      <c r="BA25" s="45">
        <v>6.2184199863338898E-3</v>
      </c>
      <c r="BB25" s="45">
        <v>0.10682092873622047</v>
      </c>
      <c r="BC25" s="45">
        <v>8.1573477490450547E-2</v>
      </c>
      <c r="BD25" s="45">
        <v>1.3737272061010177E-3</v>
      </c>
      <c r="BE25" s="45">
        <v>3.1034776377921673E-2</v>
      </c>
      <c r="BF25" s="45">
        <v>3.4200453045328941E-2</v>
      </c>
      <c r="BG25" s="45">
        <v>0.10277643346546435</v>
      </c>
      <c r="BH25" s="45">
        <v>0.49013251785356066</v>
      </c>
      <c r="BI25" s="40">
        <v>0.5819791666666666</v>
      </c>
      <c r="BJ25">
        <v>19</v>
      </c>
      <c r="BK25">
        <v>56</v>
      </c>
      <c r="BL25" s="28">
        <v>0.99421597547573626</v>
      </c>
      <c r="BM25" s="29">
        <v>63.383571898188315</v>
      </c>
      <c r="BN25" s="30">
        <v>3443.4493343938889</v>
      </c>
      <c r="BO25" s="30">
        <v>3530.9272620574748</v>
      </c>
    </row>
    <row r="26" spans="1:67">
      <c r="A26" s="46">
        <v>39841</v>
      </c>
      <c r="B26" s="47">
        <v>2820</v>
      </c>
      <c r="C26" s="48">
        <v>0.58206018518518521</v>
      </c>
      <c r="D26" s="48">
        <v>0.59166666666666667</v>
      </c>
      <c r="E26" s="49">
        <v>0.65</v>
      </c>
      <c r="F26" s="47">
        <v>12</v>
      </c>
      <c r="G26" s="47">
        <v>74.099999999999994</v>
      </c>
      <c r="H26" s="47">
        <v>74</v>
      </c>
      <c r="I26" s="47">
        <v>631</v>
      </c>
      <c r="J26" s="47">
        <v>91</v>
      </c>
      <c r="K26" s="47">
        <v>4800</v>
      </c>
      <c r="L26" s="47">
        <v>74.099999999999994</v>
      </c>
      <c r="M26" s="47">
        <v>74</v>
      </c>
      <c r="N26" s="47">
        <v>627</v>
      </c>
      <c r="O26" s="47">
        <v>91</v>
      </c>
      <c r="P26" s="47">
        <v>4800</v>
      </c>
      <c r="Q26" s="35">
        <f t="shared" si="3"/>
        <v>74</v>
      </c>
      <c r="R26" s="35">
        <f t="shared" si="4"/>
        <v>4800</v>
      </c>
      <c r="S26" s="50">
        <v>2821</v>
      </c>
      <c r="T26" s="51">
        <v>0.65</v>
      </c>
      <c r="U26" s="35">
        <v>-4</v>
      </c>
      <c r="V26" s="52" t="s">
        <v>56</v>
      </c>
      <c r="W26" s="40">
        <f t="shared" si="5"/>
        <v>0.58420138888888884</v>
      </c>
      <c r="X26" s="40">
        <v>0.58454861111111112</v>
      </c>
      <c r="Y26" s="42">
        <v>31814.866666666665</v>
      </c>
      <c r="Z26" s="43">
        <v>23.750333333333334</v>
      </c>
      <c r="AA26" s="43">
        <v>16.166000000000004</v>
      </c>
      <c r="AB26" s="43">
        <v>95.946899999999985</v>
      </c>
      <c r="AC26" s="43">
        <v>81.696999999999974</v>
      </c>
      <c r="AD26" s="43">
        <v>14.2499</v>
      </c>
      <c r="AE26" s="43">
        <v>2.6619999999999999</v>
      </c>
      <c r="AF26" s="43">
        <v>1.6533333333333331</v>
      </c>
      <c r="AG26" s="43">
        <v>1.5066666666666669E-2</v>
      </c>
      <c r="AH26" s="43">
        <v>1.5000500000000003</v>
      </c>
      <c r="AI26" s="43">
        <v>9.9763333333333343E-2</v>
      </c>
      <c r="AJ26" s="43">
        <v>10.311806666666667</v>
      </c>
      <c r="AK26" s="43">
        <v>8.7803033333333325</v>
      </c>
      <c r="AL26" s="44">
        <v>99.955716666666675</v>
      </c>
      <c r="AM26" s="43">
        <v>0.24608999999999998</v>
      </c>
      <c r="AN26" s="43">
        <v>3.4818066666666665</v>
      </c>
      <c r="AO26" s="43">
        <v>9.9208933333333338</v>
      </c>
      <c r="AP26" s="42">
        <v>3157</v>
      </c>
      <c r="AQ26" s="45">
        <v>157.53483103276966</v>
      </c>
      <c r="AR26" s="45">
        <v>0.28598870647267205</v>
      </c>
      <c r="AS26" s="45">
        <v>1.7140393911701399E-2</v>
      </c>
      <c r="AT26" s="45">
        <v>0.20849929297821007</v>
      </c>
      <c r="AU26" s="45">
        <v>0.11822720674105824</v>
      </c>
      <c r="AV26" s="45">
        <v>0.11444961246375383</v>
      </c>
      <c r="AW26" s="45">
        <v>5.3071194862507186E-2</v>
      </c>
      <c r="AX26" s="45">
        <v>0.12223023310563759</v>
      </c>
      <c r="AY26" s="45">
        <v>7.5809804357890629E-5</v>
      </c>
      <c r="AZ26" s="45">
        <v>2.2502808253867895E-2</v>
      </c>
      <c r="BA26" s="45">
        <v>1.9386243493302387E-3</v>
      </c>
      <c r="BB26" s="45">
        <v>5.3282156768331652E-2</v>
      </c>
      <c r="BC26" s="45">
        <v>4.2190221806622026E-2</v>
      </c>
      <c r="BD26" s="45">
        <v>5.4271560682060866E-4</v>
      </c>
      <c r="BE26" s="45">
        <v>1.8230144607594173E-2</v>
      </c>
      <c r="BF26" s="45">
        <v>1.5023336635986062E-2</v>
      </c>
      <c r="BG26" s="45">
        <v>5.1251973441119168E-2</v>
      </c>
      <c r="BH26" s="45">
        <v>0</v>
      </c>
      <c r="BI26" s="40">
        <v>0.58454861111111112</v>
      </c>
      <c r="BJ26">
        <v>19</v>
      </c>
      <c r="BK26">
        <v>56</v>
      </c>
      <c r="BL26" s="28">
        <v>0.99421597547573626</v>
      </c>
      <c r="BM26" s="29">
        <v>74.214941779524295</v>
      </c>
      <c r="BN26" s="30">
        <v>5165.1740015908335</v>
      </c>
      <c r="BO26" s="30">
        <v>5296.3908930862126</v>
      </c>
    </row>
    <row r="27" spans="1:67">
      <c r="A27" s="46">
        <v>39841</v>
      </c>
      <c r="B27" s="47">
        <v>2820</v>
      </c>
      <c r="C27" s="48">
        <v>0.58206018518518521</v>
      </c>
      <c r="D27" s="48">
        <v>0.59166666666666667</v>
      </c>
      <c r="E27" s="49">
        <v>0.65</v>
      </c>
      <c r="F27" s="47">
        <v>12</v>
      </c>
      <c r="G27" s="47">
        <v>74.099999999999994</v>
      </c>
      <c r="H27" s="47">
        <v>74</v>
      </c>
      <c r="I27" s="47">
        <v>631</v>
      </c>
      <c r="J27" s="47">
        <v>91</v>
      </c>
      <c r="K27" s="47">
        <v>4800</v>
      </c>
      <c r="L27" s="47">
        <v>74.099999999999994</v>
      </c>
      <c r="M27" s="47">
        <v>74</v>
      </c>
      <c r="N27" s="47">
        <v>627</v>
      </c>
      <c r="O27" s="47">
        <v>91</v>
      </c>
      <c r="P27" s="47">
        <v>4800</v>
      </c>
      <c r="Q27" s="35">
        <f t="shared" si="3"/>
        <v>74</v>
      </c>
      <c r="R27" s="35">
        <f t="shared" si="4"/>
        <v>4800</v>
      </c>
      <c r="S27" s="50">
        <v>2821</v>
      </c>
      <c r="T27" s="51">
        <v>0.65</v>
      </c>
      <c r="U27" s="35">
        <v>-4</v>
      </c>
      <c r="V27" s="52" t="s">
        <v>56</v>
      </c>
      <c r="W27" s="40">
        <f t="shared" si="5"/>
        <v>0.59225694444444443</v>
      </c>
      <c r="X27" s="40">
        <v>0.59260416666666671</v>
      </c>
      <c r="Y27" s="42">
        <v>31558.733333333334</v>
      </c>
      <c r="Z27" s="43">
        <v>22.41866666666666</v>
      </c>
      <c r="AA27" s="43">
        <v>16.176333333333336</v>
      </c>
      <c r="AB27" s="43">
        <v>97.38924999999999</v>
      </c>
      <c r="AC27" s="43">
        <v>84.477399999999989</v>
      </c>
      <c r="AD27" s="43">
        <v>12.911850000000003</v>
      </c>
      <c r="AE27" s="43">
        <v>2.1529999999999996</v>
      </c>
      <c r="AF27" s="43">
        <v>1.9326666666666663</v>
      </c>
      <c r="AG27" s="43">
        <v>1.4946666666666674E-2</v>
      </c>
      <c r="AH27" s="43">
        <v>1.4276166666666665</v>
      </c>
      <c r="AI27" s="43">
        <v>8.1343333333333351E-2</v>
      </c>
      <c r="AJ27" s="43">
        <v>10.550373333333335</v>
      </c>
      <c r="AK27" s="43">
        <v>9.1515866666666668</v>
      </c>
      <c r="AL27" s="44">
        <v>99.959210000000027</v>
      </c>
      <c r="AM27" s="43">
        <v>0.28996</v>
      </c>
      <c r="AN27" s="43">
        <v>3.4572766666666661</v>
      </c>
      <c r="AO27" s="43">
        <v>10.150429999999998</v>
      </c>
      <c r="AP27" s="42">
        <v>3157.1666666666665</v>
      </c>
      <c r="AQ27" s="45">
        <v>153.98498210079543</v>
      </c>
      <c r="AR27" s="45">
        <v>0.19277883224344047</v>
      </c>
      <c r="AS27" s="45">
        <v>2.1573184717388998E-2</v>
      </c>
      <c r="AT27" s="45">
        <v>0.46431541653758085</v>
      </c>
      <c r="AU27" s="45">
        <v>0.48063077089785422</v>
      </c>
      <c r="AV27" s="45">
        <v>6.9711863879236863E-2</v>
      </c>
      <c r="AW27" s="45">
        <v>4.6174332323459168E-2</v>
      </c>
      <c r="AX27" s="45">
        <v>0.10991951078209748</v>
      </c>
      <c r="AY27" s="45">
        <v>7.3029674334021926E-5</v>
      </c>
      <c r="AZ27" s="45">
        <v>1.6198469134422879E-2</v>
      </c>
      <c r="BA27" s="45">
        <v>1.8602341961075262E-3</v>
      </c>
      <c r="BB27" s="45">
        <v>4.4807942132627815E-2</v>
      </c>
      <c r="BC27" s="45">
        <v>4.3508308626516543E-2</v>
      </c>
      <c r="BD27" s="45">
        <v>5.0196166909510266E-4</v>
      </c>
      <c r="BE27" s="45">
        <v>1.6752860795326455E-2</v>
      </c>
      <c r="BF27" s="45">
        <v>1.4689397615247898E-2</v>
      </c>
      <c r="BG27" s="45">
        <v>4.312470409693582E-2</v>
      </c>
      <c r="BH27" s="45">
        <v>0.37904902178945149</v>
      </c>
      <c r="BI27" s="40">
        <v>0.59260416666666671</v>
      </c>
      <c r="BJ27">
        <v>19</v>
      </c>
      <c r="BK27">
        <v>56</v>
      </c>
      <c r="BL27" s="28">
        <v>0.99421597547573626</v>
      </c>
      <c r="BM27" s="29">
        <v>74.214941779524295</v>
      </c>
      <c r="BN27" s="30">
        <v>5165.1740015908335</v>
      </c>
      <c r="BO27" s="30">
        <v>5296.3908930862126</v>
      </c>
    </row>
    <row r="28" spans="1:67">
      <c r="A28" s="46">
        <v>39841</v>
      </c>
      <c r="B28" s="47">
        <v>2820</v>
      </c>
      <c r="C28" s="48">
        <v>0.59388888888888891</v>
      </c>
      <c r="D28" s="48">
        <v>0.60138888888888886</v>
      </c>
      <c r="E28" s="49">
        <v>0.85</v>
      </c>
      <c r="F28" s="47">
        <v>12</v>
      </c>
      <c r="G28" s="47">
        <v>82.7</v>
      </c>
      <c r="H28" s="47">
        <v>82.5</v>
      </c>
      <c r="I28" s="47">
        <v>705</v>
      </c>
      <c r="J28" s="47">
        <v>94</v>
      </c>
      <c r="K28" s="47">
        <v>6000</v>
      </c>
      <c r="L28" s="47">
        <v>82.7</v>
      </c>
      <c r="M28" s="47">
        <v>82.5</v>
      </c>
      <c r="N28" s="47">
        <v>709</v>
      </c>
      <c r="O28" s="47">
        <v>94</v>
      </c>
      <c r="P28" s="47">
        <v>6000</v>
      </c>
      <c r="Q28" s="35">
        <f t="shared" si="3"/>
        <v>82.5</v>
      </c>
      <c r="R28" s="35">
        <f t="shared" si="4"/>
        <v>6000</v>
      </c>
      <c r="S28" s="50">
        <v>2822</v>
      </c>
      <c r="T28" s="51">
        <v>0.85</v>
      </c>
      <c r="U28" s="35">
        <v>-4</v>
      </c>
      <c r="V28" s="52" t="s">
        <v>56</v>
      </c>
      <c r="W28" s="40">
        <f t="shared" si="5"/>
        <v>0.5945717592592592</v>
      </c>
      <c r="X28" s="40">
        <v>0.59491898148148148</v>
      </c>
      <c r="Y28" s="42">
        <v>37170.699999999997</v>
      </c>
      <c r="Z28" s="43">
        <v>25.135333333333332</v>
      </c>
      <c r="AA28" s="43">
        <v>15.403333333333327</v>
      </c>
      <c r="AB28" s="43">
        <v>136.07649999999995</v>
      </c>
      <c r="AC28" s="43">
        <v>119.60899999999994</v>
      </c>
      <c r="AD28" s="43">
        <v>16.467499999999998</v>
      </c>
      <c r="AE28" s="43">
        <v>1.9936666666666667</v>
      </c>
      <c r="AF28" s="43">
        <v>2.2130000000000005</v>
      </c>
      <c r="AG28" s="43">
        <v>1.7580000000000002E-2</v>
      </c>
      <c r="AH28" s="43">
        <v>1.3568500000000003</v>
      </c>
      <c r="AI28" s="43">
        <v>6.4199999999999993E-2</v>
      </c>
      <c r="AJ28" s="43">
        <v>12.56676</v>
      </c>
      <c r="AK28" s="43">
        <v>11.045976666666666</v>
      </c>
      <c r="AL28" s="44">
        <v>99.962543333333343</v>
      </c>
      <c r="AM28" s="43">
        <v>0.28301333333333323</v>
      </c>
      <c r="AN28" s="43">
        <v>3.9904633333333326</v>
      </c>
      <c r="AO28" s="43">
        <v>12.090376666666664</v>
      </c>
      <c r="AP28" s="42">
        <v>3152.8666666666668</v>
      </c>
      <c r="AQ28" s="45">
        <v>213.05238954247943</v>
      </c>
      <c r="AR28" s="45">
        <v>0.22958333072586401</v>
      </c>
      <c r="AS28" s="45">
        <v>9.2226607475480848E-3</v>
      </c>
      <c r="AT28" s="45">
        <v>0.21087318463948923</v>
      </c>
      <c r="AU28" s="45">
        <v>0.15286572877686905</v>
      </c>
      <c r="AV28" s="45">
        <v>7.8397198225798992E-2</v>
      </c>
      <c r="AW28" s="45">
        <v>4.9513727343042581E-2</v>
      </c>
      <c r="AX28" s="45">
        <v>7.4331503508207081E-2</v>
      </c>
      <c r="AY28" s="45">
        <v>9.9654575824487584E-5</v>
      </c>
      <c r="AZ28" s="45">
        <v>1.3582309742125378E-2</v>
      </c>
      <c r="BA28" s="45">
        <v>1.684820669880084E-3</v>
      </c>
      <c r="BB28" s="45">
        <v>6.7571002758528745E-2</v>
      </c>
      <c r="BC28" s="45">
        <v>6.0643092015458713E-2</v>
      </c>
      <c r="BD28" s="45">
        <v>3.9276502875884827E-4</v>
      </c>
      <c r="BE28" s="45">
        <v>1.0170875706824766E-2</v>
      </c>
      <c r="BF28" s="45">
        <v>2.0118262133304882E-2</v>
      </c>
      <c r="BG28" s="45">
        <v>6.5007371907337103E-2</v>
      </c>
      <c r="BH28" s="45">
        <v>0.34574590364176044</v>
      </c>
      <c r="BI28" s="40">
        <v>0.59491898148148148</v>
      </c>
      <c r="BJ28">
        <v>19</v>
      </c>
      <c r="BK28">
        <v>57</v>
      </c>
      <c r="BL28" s="28">
        <v>0.99614398365049095</v>
      </c>
      <c r="BM28" s="29">
        <v>82.659522162999806</v>
      </c>
      <c r="BN28" s="30">
        <v>6450.2163217323296</v>
      </c>
      <c r="BO28" s="30">
        <v>6614.0786301366152</v>
      </c>
    </row>
    <row r="29" spans="1:67">
      <c r="A29" s="46">
        <v>39841</v>
      </c>
      <c r="B29" s="47">
        <v>2821</v>
      </c>
      <c r="C29" s="48">
        <v>0.59388888888888891</v>
      </c>
      <c r="D29" s="48">
        <v>0.60138888888888886</v>
      </c>
      <c r="E29" s="49">
        <v>0.85</v>
      </c>
      <c r="F29" s="47">
        <v>12</v>
      </c>
      <c r="G29" s="47">
        <v>82.7</v>
      </c>
      <c r="H29" s="47">
        <v>82.5</v>
      </c>
      <c r="I29" s="47">
        <v>705</v>
      </c>
      <c r="J29" s="47">
        <v>94</v>
      </c>
      <c r="K29" s="47">
        <v>6000</v>
      </c>
      <c r="L29" s="47">
        <v>82.7</v>
      </c>
      <c r="M29" s="47">
        <v>82.5</v>
      </c>
      <c r="N29" s="47">
        <v>709</v>
      </c>
      <c r="O29" s="47">
        <v>94</v>
      </c>
      <c r="P29" s="47">
        <v>6000</v>
      </c>
      <c r="Q29" s="35">
        <f t="shared" si="3"/>
        <v>82.5</v>
      </c>
      <c r="R29" s="35">
        <f t="shared" si="4"/>
        <v>6000</v>
      </c>
      <c r="S29" s="50">
        <v>2822</v>
      </c>
      <c r="T29" s="51">
        <v>0.85</v>
      </c>
      <c r="U29" s="35">
        <v>-4</v>
      </c>
      <c r="V29" s="52" t="s">
        <v>56</v>
      </c>
      <c r="W29" s="40">
        <f t="shared" si="5"/>
        <v>0.60153935185185181</v>
      </c>
      <c r="X29" s="40">
        <v>0.60188657407407409</v>
      </c>
      <c r="Y29" s="42">
        <v>37019.26666666667</v>
      </c>
      <c r="Z29" s="43">
        <v>23.387666666666671</v>
      </c>
      <c r="AA29" s="43">
        <v>15.40666666666667</v>
      </c>
      <c r="AB29" s="43">
        <v>133.441</v>
      </c>
      <c r="AC29" s="43">
        <v>117.20800000000001</v>
      </c>
      <c r="AD29" s="43">
        <v>16.232999999999997</v>
      </c>
      <c r="AE29" s="43">
        <v>2.2920000000000003</v>
      </c>
      <c r="AF29" s="43">
        <v>8.3510000000000009</v>
      </c>
      <c r="AG29" s="43">
        <v>1.7513333333333339E-2</v>
      </c>
      <c r="AH29" s="43">
        <v>1.26786</v>
      </c>
      <c r="AI29" s="43">
        <v>7.4106666666666668E-2</v>
      </c>
      <c r="AJ29" s="43">
        <v>12.372596666666665</v>
      </c>
      <c r="AK29" s="43">
        <v>10.867479999999999</v>
      </c>
      <c r="AL29" s="44">
        <v>99.963596666666675</v>
      </c>
      <c r="AM29" s="43">
        <v>1.0722266666666667</v>
      </c>
      <c r="AN29" s="43">
        <v>3.9759700000000007</v>
      </c>
      <c r="AO29" s="43">
        <v>11.903566666666668</v>
      </c>
      <c r="AP29" s="42">
        <v>3153</v>
      </c>
      <c r="AQ29" s="45">
        <v>145.0913941064332</v>
      </c>
      <c r="AR29" s="45">
        <v>0.25266419493503922</v>
      </c>
      <c r="AS29" s="45">
        <v>7.5809804357888722E-3</v>
      </c>
      <c r="AT29" s="45">
        <v>0.76153814404086728</v>
      </c>
      <c r="AU29" s="45">
        <v>0.74956263109148247</v>
      </c>
      <c r="AV29" s="45">
        <v>5.2318652307854631E-2</v>
      </c>
      <c r="AW29" s="45">
        <v>4.4209532440647785E-2</v>
      </c>
      <c r="AX29" s="45">
        <v>0.79169111879960574</v>
      </c>
      <c r="AY29" s="45">
        <v>7.7607915226136134E-5</v>
      </c>
      <c r="AZ29" s="45">
        <v>1.4751612419173627E-2</v>
      </c>
      <c r="BA29" s="45">
        <v>1.4626224283170593E-3</v>
      </c>
      <c r="BB29" s="45">
        <v>8.1481131656917782E-2</v>
      </c>
      <c r="BC29" s="45">
        <v>7.7552920307850881E-2</v>
      </c>
      <c r="BD29" s="45">
        <v>4.012766981849872E-4</v>
      </c>
      <c r="BE29" s="45">
        <v>0.10216166341277205</v>
      </c>
      <c r="BF29" s="45">
        <v>1.3714833399367824E-2</v>
      </c>
      <c r="BG29" s="45">
        <v>7.8395554647605725E-2</v>
      </c>
      <c r="BH29" s="45">
        <v>0</v>
      </c>
      <c r="BI29" s="40">
        <v>0.60188657407407409</v>
      </c>
      <c r="BJ29">
        <v>19</v>
      </c>
      <c r="BK29">
        <v>57</v>
      </c>
      <c r="BL29" s="28">
        <v>0.99614398365049095</v>
      </c>
      <c r="BM29" s="29">
        <v>82.659522162999806</v>
      </c>
      <c r="BN29" s="30">
        <v>6450.2163217323296</v>
      </c>
      <c r="BO29" s="30">
        <v>6614.0786301366152</v>
      </c>
    </row>
    <row r="30" spans="1:67">
      <c r="A30" s="46">
        <v>39841</v>
      </c>
      <c r="B30" s="47">
        <v>2821</v>
      </c>
      <c r="C30" s="48">
        <v>0.60238425925925931</v>
      </c>
      <c r="D30" s="48">
        <v>0.60347222222222219</v>
      </c>
      <c r="E30" s="49">
        <v>1</v>
      </c>
      <c r="F30" s="47">
        <v>2</v>
      </c>
      <c r="G30" s="47">
        <v>87</v>
      </c>
      <c r="H30" s="47">
        <v>87.5</v>
      </c>
      <c r="I30" s="47">
        <v>748</v>
      </c>
      <c r="J30" s="47">
        <v>96</v>
      </c>
      <c r="K30" s="47">
        <v>7100</v>
      </c>
      <c r="L30" s="47">
        <v>87</v>
      </c>
      <c r="M30" s="47">
        <v>87.5</v>
      </c>
      <c r="N30" s="47">
        <v>768</v>
      </c>
      <c r="O30" s="47">
        <v>96</v>
      </c>
      <c r="P30" s="47">
        <v>7200</v>
      </c>
      <c r="Q30" s="35">
        <f t="shared" si="3"/>
        <v>87.5</v>
      </c>
      <c r="R30" s="35">
        <f t="shared" si="4"/>
        <v>7200</v>
      </c>
      <c r="S30" s="50">
        <v>2823</v>
      </c>
      <c r="T30" s="51">
        <v>1</v>
      </c>
      <c r="U30" s="35">
        <v>-4</v>
      </c>
      <c r="V30" s="52" t="s">
        <v>56</v>
      </c>
      <c r="W30" s="40">
        <f t="shared" si="5"/>
        <v>0.60269675925925925</v>
      </c>
      <c r="X30" s="40">
        <v>0.60304398148148153</v>
      </c>
      <c r="Y30" s="42">
        <v>40805.1</v>
      </c>
      <c r="Z30" s="43">
        <v>28.248333333333335</v>
      </c>
      <c r="AA30" s="43">
        <v>14.861333333333334</v>
      </c>
      <c r="AB30" s="43">
        <v>175.89950000000002</v>
      </c>
      <c r="AC30" s="43">
        <v>156.03350000000003</v>
      </c>
      <c r="AD30" s="43">
        <v>19.865999999999993</v>
      </c>
      <c r="AE30" s="43">
        <v>2.0943333333333336</v>
      </c>
      <c r="AF30" s="43">
        <v>4.2120000000000006</v>
      </c>
      <c r="AG30" s="43">
        <v>1.9286666666666664E-2</v>
      </c>
      <c r="AH30" s="43">
        <v>1.3880699999999999</v>
      </c>
      <c r="AI30" s="43">
        <v>6.1606666666666671E-2</v>
      </c>
      <c r="AJ30" s="43">
        <v>14.838716666666661</v>
      </c>
      <c r="AK30" s="43">
        <v>13.162843333333331</v>
      </c>
      <c r="AL30" s="44">
        <v>99.962089999999989</v>
      </c>
      <c r="AM30" s="43">
        <v>0.49198666666666652</v>
      </c>
      <c r="AN30" s="43">
        <v>4.3327500000000008</v>
      </c>
      <c r="AO30" s="43">
        <v>14.276196666666667</v>
      </c>
      <c r="AP30" s="42">
        <v>3150</v>
      </c>
      <c r="AQ30" s="45">
        <v>175.01947674837243</v>
      </c>
      <c r="AR30" s="45">
        <v>0.21046882533244157</v>
      </c>
      <c r="AS30" s="45">
        <v>1.1366415543118869E-2</v>
      </c>
      <c r="AT30" s="45">
        <v>0.39256747717804003</v>
      </c>
      <c r="AU30" s="45">
        <v>0.32682682855308604</v>
      </c>
      <c r="AV30" s="45">
        <v>0.20150040643522565</v>
      </c>
      <c r="AW30" s="45">
        <v>9.1035549453860387E-2</v>
      </c>
      <c r="AX30" s="45">
        <v>0.2437268114522663</v>
      </c>
      <c r="AY30" s="45">
        <v>8.1930724872669264E-5</v>
      </c>
      <c r="AZ30" s="45">
        <v>1.139933906130013E-2</v>
      </c>
      <c r="BA30" s="45">
        <v>2.7150834537670366E-3</v>
      </c>
      <c r="BB30" s="45">
        <v>7.509288998591522E-2</v>
      </c>
      <c r="BC30" s="45">
        <v>6.6465151269919906E-2</v>
      </c>
      <c r="BD30" s="45">
        <v>3.009754257358103E-4</v>
      </c>
      <c r="BE30" s="45">
        <v>2.8636228962549547E-2</v>
      </c>
      <c r="BF30" s="45">
        <v>1.64034216363328E-2</v>
      </c>
      <c r="BG30" s="45">
        <v>7.2246204927572277E-2</v>
      </c>
      <c r="BH30" s="45">
        <v>0</v>
      </c>
      <c r="BI30" s="40">
        <v>0.60304398148148153</v>
      </c>
      <c r="BJ30">
        <v>19</v>
      </c>
      <c r="BK30">
        <v>57</v>
      </c>
      <c r="BL30" s="28">
        <v>0.99614398365049095</v>
      </c>
      <c r="BM30" s="29">
        <v>87.669190172878572</v>
      </c>
      <c r="BN30" s="30">
        <v>7740.2595860787951</v>
      </c>
      <c r="BO30" s="30">
        <v>7936.8943561639371</v>
      </c>
    </row>
    <row r="31" spans="1:67">
      <c r="A31" s="46">
        <v>39841</v>
      </c>
      <c r="B31" s="47">
        <v>2821</v>
      </c>
      <c r="C31" s="48">
        <v>0.60238425925925931</v>
      </c>
      <c r="D31" s="48">
        <v>0.60347222222222219</v>
      </c>
      <c r="E31" s="49">
        <v>1</v>
      </c>
      <c r="F31" s="47">
        <v>2</v>
      </c>
      <c r="G31" s="47">
        <v>87</v>
      </c>
      <c r="H31" s="47">
        <v>87.5</v>
      </c>
      <c r="I31" s="47">
        <v>748</v>
      </c>
      <c r="J31" s="47">
        <v>96</v>
      </c>
      <c r="K31" s="47">
        <v>7100</v>
      </c>
      <c r="L31" s="47">
        <v>87</v>
      </c>
      <c r="M31" s="47">
        <v>87.5</v>
      </c>
      <c r="N31" s="47">
        <v>768</v>
      </c>
      <c r="O31" s="47">
        <v>96</v>
      </c>
      <c r="P31" s="47">
        <v>7200</v>
      </c>
      <c r="Q31" s="35">
        <f t="shared" si="3"/>
        <v>87.5</v>
      </c>
      <c r="R31" s="35">
        <f t="shared" si="4"/>
        <v>7200</v>
      </c>
      <c r="S31" s="50">
        <v>2823</v>
      </c>
      <c r="T31" s="51">
        <v>1</v>
      </c>
      <c r="U31" s="35">
        <v>-4</v>
      </c>
      <c r="V31" s="52" t="s">
        <v>56</v>
      </c>
      <c r="W31" s="40">
        <f t="shared" si="5"/>
        <v>0.60337962962962954</v>
      </c>
      <c r="X31" s="40">
        <v>0.60372685185185182</v>
      </c>
      <c r="Y31" s="42">
        <v>40785.966666666667</v>
      </c>
      <c r="Z31" s="43">
        <v>28.526000000000007</v>
      </c>
      <c r="AA31" s="43">
        <v>14.863000000000003</v>
      </c>
      <c r="AB31" s="43">
        <v>175.94500000000002</v>
      </c>
      <c r="AC31" s="43">
        <v>155.38250000000005</v>
      </c>
      <c r="AD31" s="43">
        <v>20.562500000000004</v>
      </c>
      <c r="AE31" s="43">
        <v>1.6926666666666668</v>
      </c>
      <c r="AF31" s="43">
        <v>3.4506666666666654</v>
      </c>
      <c r="AG31" s="43">
        <v>1.9283333333333326E-2</v>
      </c>
      <c r="AH31" s="43">
        <v>1.4023233333333336</v>
      </c>
      <c r="AI31" s="43">
        <v>4.9809999999999993E-2</v>
      </c>
      <c r="AJ31" s="43">
        <v>14.849236666666664</v>
      </c>
      <c r="AK31" s="43">
        <v>13.113826666666665</v>
      </c>
      <c r="AL31" s="44">
        <v>99.962936666666664</v>
      </c>
      <c r="AM31" s="43">
        <v>0.40322999999999998</v>
      </c>
      <c r="AN31" s="43">
        <v>4.3310133333333329</v>
      </c>
      <c r="AO31" s="43">
        <v>14.286309999999999</v>
      </c>
      <c r="AP31" s="42">
        <v>3150</v>
      </c>
      <c r="AQ31" s="45">
        <v>125.95414692043418</v>
      </c>
      <c r="AR31" s="45">
        <v>0.17658835826764344</v>
      </c>
      <c r="AS31" s="45">
        <v>1.5789564428051583E-2</v>
      </c>
      <c r="AT31" s="45">
        <v>0.6823375138102713</v>
      </c>
      <c r="AU31" s="45">
        <v>0.607314254272878</v>
      </c>
      <c r="AV31" s="45">
        <v>9.9738883228087022E-2</v>
      </c>
      <c r="AW31" s="45">
        <v>7.7412167507182744E-2</v>
      </c>
      <c r="AX31" s="45">
        <v>0.14915701824574876</v>
      </c>
      <c r="AY31" s="45">
        <v>6.4771925236561297E-5</v>
      </c>
      <c r="AZ31" s="45">
        <v>9.4163351584409926E-3</v>
      </c>
      <c r="BA31" s="45">
        <v>2.2714646649547353E-3</v>
      </c>
      <c r="BB31" s="45">
        <v>7.9483233900391539E-2</v>
      </c>
      <c r="BC31" s="45">
        <v>7.1341127729712281E-2</v>
      </c>
      <c r="BD31" s="45">
        <v>3.6339712610893065E-4</v>
      </c>
      <c r="BE31" s="45">
        <v>1.7336947788485997E-2</v>
      </c>
      <c r="BF31" s="45">
        <v>1.1814215088651433E-2</v>
      </c>
      <c r="BG31" s="45">
        <v>7.6471127524233573E-2</v>
      </c>
      <c r="BH31" s="45">
        <v>0</v>
      </c>
      <c r="BI31" s="40">
        <v>0.60372685185185182</v>
      </c>
      <c r="BJ31">
        <v>19</v>
      </c>
      <c r="BK31">
        <v>57</v>
      </c>
      <c r="BL31" s="28">
        <v>0.99614398365049095</v>
      </c>
      <c r="BM31" s="29">
        <v>87.669190172878572</v>
      </c>
      <c r="BN31" s="30">
        <v>7740.2595860787951</v>
      </c>
      <c r="BO31" s="30">
        <v>7936.8943561639371</v>
      </c>
    </row>
    <row r="32" spans="1:67">
      <c r="A32" s="46">
        <v>39841</v>
      </c>
      <c r="B32" s="47">
        <v>2821</v>
      </c>
      <c r="C32" s="48">
        <v>0.60457175925925932</v>
      </c>
      <c r="D32" s="48">
        <v>0.61458333333333337</v>
      </c>
      <c r="E32" s="49">
        <v>7.0000000000000007E-2</v>
      </c>
      <c r="F32" s="47">
        <v>15</v>
      </c>
      <c r="G32" s="47">
        <v>25</v>
      </c>
      <c r="H32" s="47">
        <v>25.2</v>
      </c>
      <c r="I32" s="47">
        <v>424</v>
      </c>
      <c r="J32" s="47">
        <v>64</v>
      </c>
      <c r="K32" s="47">
        <v>800</v>
      </c>
      <c r="L32" s="47">
        <v>25</v>
      </c>
      <c r="M32" s="47">
        <v>25</v>
      </c>
      <c r="N32" s="47">
        <v>439</v>
      </c>
      <c r="O32" s="47">
        <v>64</v>
      </c>
      <c r="P32" s="47">
        <v>1000</v>
      </c>
      <c r="Q32" s="35">
        <f t="shared" si="3"/>
        <v>25</v>
      </c>
      <c r="R32" s="35">
        <f t="shared" si="4"/>
        <v>1000</v>
      </c>
      <c r="S32" s="50">
        <v>2824</v>
      </c>
      <c r="T32" s="51">
        <v>7.0000000000000007E-2</v>
      </c>
      <c r="U32" s="35">
        <v>-4</v>
      </c>
      <c r="V32" s="52" t="s">
        <v>56</v>
      </c>
      <c r="W32" s="40">
        <f t="shared" si="5"/>
        <v>0.60667824074074062</v>
      </c>
      <c r="X32" s="40">
        <v>0.60702546296296289</v>
      </c>
      <c r="Y32" s="42">
        <v>22926.9</v>
      </c>
      <c r="Z32" s="43">
        <v>463.25233333333341</v>
      </c>
      <c r="AA32" s="43">
        <v>17.341999999999995</v>
      </c>
      <c r="AB32" s="43">
        <v>19.519849999999998</v>
      </c>
      <c r="AC32" s="43">
        <v>3.9973499999999995</v>
      </c>
      <c r="AD32" s="43">
        <v>15.522500000000003</v>
      </c>
      <c r="AE32" s="43">
        <v>56.466333333333331</v>
      </c>
      <c r="AF32" s="43">
        <v>0.3819999999999999</v>
      </c>
      <c r="AG32" s="43">
        <v>1.1093333333333334E-2</v>
      </c>
      <c r="AH32" s="43">
        <v>39.876060000000003</v>
      </c>
      <c r="AI32" s="43">
        <v>2.8600533333333331</v>
      </c>
      <c r="AJ32" s="43">
        <v>2.8351499999999987</v>
      </c>
      <c r="AK32" s="43">
        <v>0.58059333333333329</v>
      </c>
      <c r="AL32" s="44">
        <v>98.80188666666669</v>
      </c>
      <c r="AM32" s="43">
        <v>7.6840000000000006E-2</v>
      </c>
      <c r="AN32" s="43">
        <v>2.6634833333333328</v>
      </c>
      <c r="AO32" s="43">
        <v>2.7276700000000003</v>
      </c>
      <c r="AP32" s="42">
        <v>3100.5666666666666</v>
      </c>
      <c r="AQ32" s="45">
        <v>125.24551062238035</v>
      </c>
      <c r="AR32" s="45">
        <v>2.9976285837975958</v>
      </c>
      <c r="AS32" s="45">
        <v>1.2703515668697688E-2</v>
      </c>
      <c r="AT32" s="45">
        <v>3.600362769078333E-2</v>
      </c>
      <c r="AU32" s="45">
        <v>8.7849302786077305E-3</v>
      </c>
      <c r="AV32" s="45">
        <v>3.1840117830313944E-2</v>
      </c>
      <c r="AW32" s="45">
        <v>1.0613247523193692</v>
      </c>
      <c r="AX32" s="45">
        <v>6.5569126460763572E-2</v>
      </c>
      <c r="AY32" s="45">
        <v>6.3968382994949375E-5</v>
      </c>
      <c r="AZ32" s="45">
        <v>0.38080550887051839</v>
      </c>
      <c r="BA32" s="45">
        <v>6.1992422970473686E-2</v>
      </c>
      <c r="BB32" s="45">
        <v>1.3535133083431664E-2</v>
      </c>
      <c r="BC32" s="45">
        <v>2.8670462191929327E-3</v>
      </c>
      <c r="BD32" s="45">
        <v>1.4248308631222501E-2</v>
      </c>
      <c r="BE32" s="45">
        <v>1.3178080023411838E-2</v>
      </c>
      <c r="BF32" s="45">
        <v>1.2107423864872234E-2</v>
      </c>
      <c r="BG32" s="45">
        <v>1.301651868283871E-2</v>
      </c>
      <c r="BH32" s="45">
        <v>0.62606231557929248</v>
      </c>
      <c r="BI32" s="40">
        <v>0.60702546296296289</v>
      </c>
      <c r="BJ32">
        <v>19</v>
      </c>
      <c r="BK32">
        <v>57</v>
      </c>
      <c r="BL32" s="28">
        <v>0.99614398365049095</v>
      </c>
      <c r="BM32" s="29">
        <v>25.048340049393879</v>
      </c>
      <c r="BN32" s="30">
        <v>1075.0360536220549</v>
      </c>
      <c r="BO32" s="30">
        <v>1102.3464383561025</v>
      </c>
    </row>
    <row r="33" spans="1:67">
      <c r="A33" s="46">
        <v>39841</v>
      </c>
      <c r="B33" s="47">
        <v>2822</v>
      </c>
      <c r="C33" s="48">
        <v>0.60457175925925932</v>
      </c>
      <c r="D33" s="48">
        <v>0.61458333333333337</v>
      </c>
      <c r="E33" s="49">
        <v>7.0000000000000007E-2</v>
      </c>
      <c r="F33" s="47">
        <v>15</v>
      </c>
      <c r="G33" s="47">
        <v>25</v>
      </c>
      <c r="H33" s="47">
        <v>25.2</v>
      </c>
      <c r="I33" s="47">
        <v>424</v>
      </c>
      <c r="J33" s="47">
        <v>64</v>
      </c>
      <c r="K33" s="47">
        <v>800</v>
      </c>
      <c r="L33" s="47">
        <v>25</v>
      </c>
      <c r="M33" s="47">
        <v>25</v>
      </c>
      <c r="N33" s="47">
        <v>439</v>
      </c>
      <c r="O33" s="47">
        <v>64</v>
      </c>
      <c r="P33" s="47">
        <v>1000</v>
      </c>
      <c r="Q33" s="35">
        <f t="shared" si="3"/>
        <v>25</v>
      </c>
      <c r="R33" s="35">
        <f t="shared" si="4"/>
        <v>1000</v>
      </c>
      <c r="S33" s="50">
        <v>2824</v>
      </c>
      <c r="T33" s="51">
        <v>7.0000000000000007E-2</v>
      </c>
      <c r="U33" s="35">
        <v>-4</v>
      </c>
      <c r="V33" s="52" t="s">
        <v>56</v>
      </c>
      <c r="W33" s="40">
        <f t="shared" si="5"/>
        <v>0.61298611111111112</v>
      </c>
      <c r="X33" s="40">
        <v>0.6133333333333334</v>
      </c>
      <c r="Y33" s="42">
        <v>23508.866666666665</v>
      </c>
      <c r="Z33" s="43">
        <v>445.36266666666666</v>
      </c>
      <c r="AA33" s="43">
        <v>17.259666666666661</v>
      </c>
      <c r="AB33" s="43">
        <v>20.172599999999999</v>
      </c>
      <c r="AC33" s="43">
        <v>4.464599999999999</v>
      </c>
      <c r="AD33" s="43">
        <v>15.707999999999997</v>
      </c>
      <c r="AE33" s="43">
        <v>49.411000000000008</v>
      </c>
      <c r="AF33" s="43">
        <v>2.3246666666666664</v>
      </c>
      <c r="AG33" s="43">
        <v>1.1383333333333334E-2</v>
      </c>
      <c r="AH33" s="43">
        <v>37.434396666666665</v>
      </c>
      <c r="AI33" s="43">
        <v>2.4451066666666668</v>
      </c>
      <c r="AJ33" s="43">
        <v>2.8626833333333335</v>
      </c>
      <c r="AK33" s="43">
        <v>0.63355666666666666</v>
      </c>
      <c r="AL33" s="44">
        <v>98.899220000000014</v>
      </c>
      <c r="AM33" s="43">
        <v>0.45682666666666655</v>
      </c>
      <c r="AN33" s="43">
        <v>2.7188799999999991</v>
      </c>
      <c r="AO33" s="43">
        <v>2.7541599999999993</v>
      </c>
      <c r="AP33" s="42">
        <v>3104.5333333333333</v>
      </c>
      <c r="AQ33" s="45">
        <v>91.466871083276189</v>
      </c>
      <c r="AR33" s="45">
        <v>3.5342852111903902</v>
      </c>
      <c r="AS33" s="45">
        <v>9.6430547933280819E-3</v>
      </c>
      <c r="AT33" s="45">
        <v>2.3299918602788992E-2</v>
      </c>
      <c r="AU33" s="45">
        <v>1.3338691452131792E-2</v>
      </c>
      <c r="AV33" s="45">
        <v>2.5867034006160153E-2</v>
      </c>
      <c r="AW33" s="45">
        <v>0.65469313685714514</v>
      </c>
      <c r="AX33" s="45">
        <v>0.26442824896477474</v>
      </c>
      <c r="AY33" s="45">
        <v>5.3066863050523574E-5</v>
      </c>
      <c r="AZ33" s="45">
        <v>0.37381820630819024</v>
      </c>
      <c r="BA33" s="45">
        <v>3.3694806039254649E-2</v>
      </c>
      <c r="BB33" s="45">
        <v>1.1631292018644745E-2</v>
      </c>
      <c r="BC33" s="45">
        <v>2.7100939458628219E-3</v>
      </c>
      <c r="BD33" s="45">
        <v>9.7160869092225953E-3</v>
      </c>
      <c r="BE33" s="45">
        <v>5.1832208954062133E-2</v>
      </c>
      <c r="BF33" s="45">
        <v>8.7265903599484714E-3</v>
      </c>
      <c r="BG33" s="45">
        <v>1.1205251232007867E-2</v>
      </c>
      <c r="BH33" s="45">
        <v>0.68144538746106009</v>
      </c>
      <c r="BI33" s="40">
        <v>0.6133333333333334</v>
      </c>
      <c r="BJ33">
        <v>19</v>
      </c>
      <c r="BK33">
        <v>58</v>
      </c>
      <c r="BL33" s="28">
        <v>0.99807199182524553</v>
      </c>
      <c r="BM33" s="29">
        <v>25.024135007165366</v>
      </c>
      <c r="BN33" s="30">
        <v>1073.9972106079556</v>
      </c>
      <c r="BO33" s="30">
        <v>1101.2812044109289</v>
      </c>
    </row>
    <row r="34" spans="1:67">
      <c r="A34" s="46">
        <v>39841</v>
      </c>
      <c r="B34" s="47">
        <v>2822</v>
      </c>
      <c r="C34" s="48">
        <v>0.61875000000000002</v>
      </c>
      <c r="D34" s="48">
        <v>0.62013888888888891</v>
      </c>
      <c r="E34" s="49">
        <v>1</v>
      </c>
      <c r="F34" s="47">
        <v>2</v>
      </c>
      <c r="G34" s="47">
        <v>87</v>
      </c>
      <c r="H34" s="47">
        <v>87</v>
      </c>
      <c r="I34" s="47">
        <v>779</v>
      </c>
      <c r="J34" s="47">
        <v>95</v>
      </c>
      <c r="K34" s="47">
        <v>7100</v>
      </c>
      <c r="L34" s="47">
        <v>87</v>
      </c>
      <c r="M34" s="47">
        <v>87.1</v>
      </c>
      <c r="N34" s="47">
        <v>779</v>
      </c>
      <c r="O34" s="47">
        <v>95</v>
      </c>
      <c r="P34" s="47">
        <v>7100</v>
      </c>
      <c r="Q34" s="35">
        <f t="shared" si="3"/>
        <v>87.1</v>
      </c>
      <c r="R34" s="35">
        <f t="shared" si="4"/>
        <v>7100</v>
      </c>
      <c r="S34" s="50">
        <v>2825</v>
      </c>
      <c r="T34" s="51">
        <v>1</v>
      </c>
      <c r="U34" s="35">
        <v>-4</v>
      </c>
      <c r="V34" s="52" t="s">
        <v>56</v>
      </c>
      <c r="W34" s="40">
        <f t="shared" si="5"/>
        <v>0.6195949074074073</v>
      </c>
      <c r="X34" s="40">
        <v>0.61994212962962958</v>
      </c>
      <c r="Y34" s="42">
        <v>41695.333333333336</v>
      </c>
      <c r="Z34" s="43">
        <v>32.517000000000003</v>
      </c>
      <c r="AA34" s="43">
        <v>14.729333333333338</v>
      </c>
      <c r="AB34" s="43">
        <v>176.37550000000005</v>
      </c>
      <c r="AC34" s="43">
        <v>156.25749999999991</v>
      </c>
      <c r="AD34" s="43">
        <v>20.118000000000006</v>
      </c>
      <c r="AE34" s="43">
        <v>4.1619999999999999</v>
      </c>
      <c r="AF34" s="43">
        <v>2.6726666666666667</v>
      </c>
      <c r="AG34" s="43">
        <v>1.9693333333333334E-2</v>
      </c>
      <c r="AH34" s="43">
        <v>1.5631300000000001</v>
      </c>
      <c r="AI34" s="43">
        <v>0.11988333333333331</v>
      </c>
      <c r="AJ34" s="43">
        <v>14.56939</v>
      </c>
      <c r="AK34" s="43">
        <v>12.907566666666666</v>
      </c>
      <c r="AL34" s="44">
        <v>99.952256666666642</v>
      </c>
      <c r="AM34" s="43">
        <v>0.3056733333333333</v>
      </c>
      <c r="AN34" s="43">
        <v>4.4163466666666666</v>
      </c>
      <c r="AO34" s="43">
        <v>14.017090000000001</v>
      </c>
      <c r="AP34" s="42">
        <v>3149.0333333333333</v>
      </c>
      <c r="AQ34" s="45">
        <v>178.89456215248242</v>
      </c>
      <c r="AR34" s="45">
        <v>0.47917421783187897</v>
      </c>
      <c r="AS34" s="45">
        <v>1.3628907749220907E-2</v>
      </c>
      <c r="AT34" s="45">
        <v>0.20390730652718869</v>
      </c>
      <c r="AU34" s="45">
        <v>0.17016599400950172</v>
      </c>
      <c r="AV34" s="45">
        <v>0.15500611778787604</v>
      </c>
      <c r="AW34" s="45">
        <v>0.17422537920355805</v>
      </c>
      <c r="AX34" s="45">
        <v>5.6320103186919081E-2</v>
      </c>
      <c r="AY34" s="45">
        <v>8.2768198679466845E-5</v>
      </c>
      <c r="AZ34" s="45">
        <v>2.2706601652838547E-2</v>
      </c>
      <c r="BA34" s="45">
        <v>4.9278996948293151E-3</v>
      </c>
      <c r="BB34" s="45">
        <v>5.9024637462556512E-2</v>
      </c>
      <c r="BC34" s="45">
        <v>5.4481887742203167E-2</v>
      </c>
      <c r="BD34" s="45">
        <v>8.8500275991456028E-4</v>
      </c>
      <c r="BE34" s="45">
        <v>6.5328841037204767E-3</v>
      </c>
      <c r="BF34" s="45">
        <v>1.6758378930189392E-2</v>
      </c>
      <c r="BG34" s="45">
        <v>5.6793044438132684E-2</v>
      </c>
      <c r="BH34" s="45">
        <v>0.18257418583505536</v>
      </c>
      <c r="BI34" s="40">
        <v>0.61994212962962958</v>
      </c>
      <c r="BJ34">
        <v>19</v>
      </c>
      <c r="BK34">
        <v>58</v>
      </c>
      <c r="BL34" s="28">
        <v>0.99807199182524553</v>
      </c>
      <c r="BM34" s="29">
        <v>87.184086364964131</v>
      </c>
      <c r="BN34" s="30">
        <v>7625.3801953164848</v>
      </c>
      <c r="BO34" s="30">
        <v>7819.0965513175961</v>
      </c>
    </row>
    <row r="35" spans="1:67">
      <c r="A35" s="46">
        <v>39841</v>
      </c>
      <c r="B35" s="47">
        <v>2822</v>
      </c>
      <c r="C35" s="48">
        <v>0.62042824074074077</v>
      </c>
      <c r="D35" s="48">
        <v>0.62430555555555556</v>
      </c>
      <c r="E35" s="49">
        <v>0.85</v>
      </c>
      <c r="F35" s="47">
        <v>6</v>
      </c>
      <c r="G35" s="47">
        <v>82.7</v>
      </c>
      <c r="H35" s="47">
        <v>82.7</v>
      </c>
      <c r="I35" s="47">
        <v>717</v>
      </c>
      <c r="J35" s="47">
        <v>94</v>
      </c>
      <c r="K35" s="47">
        <v>6200</v>
      </c>
      <c r="L35" s="47">
        <v>82.7</v>
      </c>
      <c r="M35" s="47">
        <v>82.5</v>
      </c>
      <c r="N35" s="47">
        <v>712</v>
      </c>
      <c r="O35" s="47">
        <v>94</v>
      </c>
      <c r="P35" s="47">
        <v>6200</v>
      </c>
      <c r="Q35" s="35">
        <f t="shared" si="3"/>
        <v>82.5</v>
      </c>
      <c r="R35" s="35">
        <f t="shared" si="4"/>
        <v>6200</v>
      </c>
      <c r="S35" s="50">
        <v>2826</v>
      </c>
      <c r="T35" s="51">
        <v>0.85</v>
      </c>
      <c r="U35" s="35">
        <v>-4</v>
      </c>
      <c r="V35" s="52" t="s">
        <v>56</v>
      </c>
      <c r="W35" s="40">
        <f t="shared" si="5"/>
        <v>0.62113425925925914</v>
      </c>
      <c r="X35" s="40">
        <v>0.62148148148148141</v>
      </c>
      <c r="Y35" s="42">
        <v>37318.066666666666</v>
      </c>
      <c r="Z35" s="43">
        <v>23.29933333333334</v>
      </c>
      <c r="AA35" s="43">
        <v>15.344999999999999</v>
      </c>
      <c r="AB35" s="43">
        <v>137.53600000000003</v>
      </c>
      <c r="AC35" s="43">
        <v>120.23899999999999</v>
      </c>
      <c r="AD35" s="43">
        <v>17.297000000000001</v>
      </c>
      <c r="AE35" s="43">
        <v>3.0960000000000005</v>
      </c>
      <c r="AF35" s="43">
        <v>2.1356666666666664</v>
      </c>
      <c r="AG35" s="43">
        <v>1.7649999999999999E-2</v>
      </c>
      <c r="AH35" s="43">
        <v>1.2528133333333331</v>
      </c>
      <c r="AI35" s="43">
        <v>9.9320000000000006E-2</v>
      </c>
      <c r="AJ35" s="43">
        <v>12.653050000000002</v>
      </c>
      <c r="AK35" s="43">
        <v>11.061790000000002</v>
      </c>
      <c r="AL35" s="44">
        <v>99.961410000000015</v>
      </c>
      <c r="AM35" s="43">
        <v>0.27206666666666668</v>
      </c>
      <c r="AN35" s="43">
        <v>4.0041033333333322</v>
      </c>
      <c r="AO35" s="43">
        <v>12.173403333333335</v>
      </c>
      <c r="AP35" s="42">
        <v>3152.9666666666667</v>
      </c>
      <c r="AQ35" s="45">
        <v>180.394956220941</v>
      </c>
      <c r="AR35" s="45">
        <v>0.32481223576905954</v>
      </c>
      <c r="AS35" s="45">
        <v>1.7762804997502577E-2</v>
      </c>
      <c r="AT35" s="45">
        <v>0.6459307638708679</v>
      </c>
      <c r="AU35" s="45">
        <v>0.71093357757893516</v>
      </c>
      <c r="AV35" s="45">
        <v>8.6906608613440406E-2</v>
      </c>
      <c r="AW35" s="45">
        <v>7.9723660659568776E-2</v>
      </c>
      <c r="AX35" s="45">
        <v>7.3657330245203934E-2</v>
      </c>
      <c r="AY35" s="45">
        <v>8.6103386132302035E-5</v>
      </c>
      <c r="AZ35" s="45">
        <v>1.7822413887619407E-2</v>
      </c>
      <c r="BA35" s="45">
        <v>2.4674990829051855E-3</v>
      </c>
      <c r="BB35" s="45">
        <v>0.10086761125356332</v>
      </c>
      <c r="BC35" s="45">
        <v>9.9133387500081854E-2</v>
      </c>
      <c r="BD35" s="45">
        <v>4.2697815497713096E-4</v>
      </c>
      <c r="BE35" s="45">
        <v>9.677536496633745E-3</v>
      </c>
      <c r="BF35" s="45">
        <v>1.7042998022918289E-2</v>
      </c>
      <c r="BG35" s="45">
        <v>9.7038259370256646E-2</v>
      </c>
      <c r="BH35" s="45">
        <v>0.1825741858350553</v>
      </c>
      <c r="BI35" s="40">
        <v>0.62148148148148141</v>
      </c>
      <c r="BJ35">
        <v>19</v>
      </c>
      <c r="BK35">
        <v>58</v>
      </c>
      <c r="BL35" s="28">
        <v>0.99807199182524553</v>
      </c>
      <c r="BM35" s="29">
        <v>82.579645523645709</v>
      </c>
      <c r="BN35" s="30">
        <v>6658.7827057693248</v>
      </c>
      <c r="BO35" s="30">
        <v>6827.9434673477599</v>
      </c>
    </row>
    <row r="36" spans="1:67">
      <c r="A36" s="46">
        <v>39841</v>
      </c>
      <c r="B36" s="47">
        <v>2823</v>
      </c>
      <c r="C36" s="48">
        <v>0.62042824074074077</v>
      </c>
      <c r="D36" s="48">
        <v>0.62430555555555556</v>
      </c>
      <c r="E36" s="49">
        <v>0.85</v>
      </c>
      <c r="F36" s="47">
        <v>6</v>
      </c>
      <c r="G36" s="47">
        <v>82.7</v>
      </c>
      <c r="H36" s="47">
        <v>82.7</v>
      </c>
      <c r="I36" s="47">
        <v>717</v>
      </c>
      <c r="J36" s="47">
        <v>94</v>
      </c>
      <c r="K36" s="47">
        <v>6200</v>
      </c>
      <c r="L36" s="47">
        <v>82.7</v>
      </c>
      <c r="M36" s="47">
        <v>82.5</v>
      </c>
      <c r="N36" s="47">
        <v>712</v>
      </c>
      <c r="O36" s="47">
        <v>94</v>
      </c>
      <c r="P36" s="47">
        <v>6200</v>
      </c>
      <c r="Q36" s="35">
        <f t="shared" si="3"/>
        <v>82.5</v>
      </c>
      <c r="R36" s="35">
        <f t="shared" si="4"/>
        <v>6200</v>
      </c>
      <c r="S36" s="50">
        <v>2826</v>
      </c>
      <c r="T36" s="51">
        <v>0.85</v>
      </c>
      <c r="U36" s="35">
        <v>-4</v>
      </c>
      <c r="V36" s="52" t="s">
        <v>56</v>
      </c>
      <c r="W36" s="40">
        <f t="shared" si="5"/>
        <v>0.62425925925925918</v>
      </c>
      <c r="X36" s="40">
        <v>0.62460648148148146</v>
      </c>
      <c r="Y36" s="42">
        <v>37042.433333333334</v>
      </c>
      <c r="Z36" s="43">
        <v>21.780666666666665</v>
      </c>
      <c r="AA36" s="43">
        <v>15.376999999999999</v>
      </c>
      <c r="AB36" s="43">
        <v>135.261</v>
      </c>
      <c r="AC36" s="43">
        <v>118.56949999999996</v>
      </c>
      <c r="AD36" s="43">
        <v>16.691499999999994</v>
      </c>
      <c r="AE36" s="43">
        <v>2.4199999999999995</v>
      </c>
      <c r="AF36" s="43">
        <v>7.4729999999999981</v>
      </c>
      <c r="AG36" s="43">
        <v>1.7520000000000004E-2</v>
      </c>
      <c r="AH36" s="43">
        <v>1.1799833333333336</v>
      </c>
      <c r="AI36" s="43">
        <v>7.8209999999999988E-2</v>
      </c>
      <c r="AJ36" s="43">
        <v>12.534363333333333</v>
      </c>
      <c r="AK36" s="43">
        <v>10.987599999999999</v>
      </c>
      <c r="AL36" s="44">
        <v>99.965186666666668</v>
      </c>
      <c r="AM36" s="43">
        <v>0.9588066666666667</v>
      </c>
      <c r="AN36" s="43">
        <v>3.9779833333333334</v>
      </c>
      <c r="AO36" s="43">
        <v>12.059196666666667</v>
      </c>
      <c r="AP36" s="42">
        <v>3153</v>
      </c>
      <c r="AQ36" s="45">
        <v>151.59762606965589</v>
      </c>
      <c r="AR36" s="45">
        <v>0.30079129358896817</v>
      </c>
      <c r="AS36" s="45">
        <v>1.2359555845161574E-2</v>
      </c>
      <c r="AT36" s="45">
        <v>1.1229229101210398</v>
      </c>
      <c r="AU36" s="45">
        <v>0.94507375191621512</v>
      </c>
      <c r="AV36" s="45">
        <v>0.18390941360899202</v>
      </c>
      <c r="AW36" s="45">
        <v>4.6312283318865791E-2</v>
      </c>
      <c r="AX36" s="45">
        <v>0.62066788275990625</v>
      </c>
      <c r="AY36" s="45">
        <v>8.0515579987290315E-5</v>
      </c>
      <c r="AZ36" s="45">
        <v>1.784966112560266E-2</v>
      </c>
      <c r="BA36" s="45">
        <v>1.6463858013529376E-3</v>
      </c>
      <c r="BB36" s="45">
        <v>0.12750907873930351</v>
      </c>
      <c r="BC36" s="45">
        <v>0.10815893159045802</v>
      </c>
      <c r="BD36" s="45">
        <v>4.8688548064641302E-4</v>
      </c>
      <c r="BE36" s="45">
        <v>7.8423988823498769E-2</v>
      </c>
      <c r="BF36" s="45">
        <v>1.4320399804988448E-2</v>
      </c>
      <c r="BG36" s="45">
        <v>0.12268586317517952</v>
      </c>
      <c r="BH36" s="45">
        <v>0</v>
      </c>
      <c r="BI36" s="40">
        <v>0.62460648148148146</v>
      </c>
      <c r="BJ36">
        <v>19</v>
      </c>
      <c r="BK36">
        <v>58</v>
      </c>
      <c r="BL36" s="28">
        <v>0.99807199182524553</v>
      </c>
      <c r="BM36" s="29">
        <v>82.579645523645709</v>
      </c>
      <c r="BN36" s="30">
        <v>6658.7827057693248</v>
      </c>
      <c r="BO36" s="30">
        <v>6827.9434673477599</v>
      </c>
    </row>
    <row r="37" spans="1:67">
      <c r="A37" s="46">
        <v>39841</v>
      </c>
      <c r="B37" s="47">
        <v>2824</v>
      </c>
      <c r="C37" s="48">
        <v>0.62523148148148155</v>
      </c>
      <c r="D37" s="48">
        <v>0.62916666666666665</v>
      </c>
      <c r="E37" s="49">
        <v>0.65</v>
      </c>
      <c r="F37" s="47">
        <v>6</v>
      </c>
      <c r="G37" s="47">
        <v>74.099999999999994</v>
      </c>
      <c r="H37" s="47">
        <v>74</v>
      </c>
      <c r="I37" s="47">
        <v>625</v>
      </c>
      <c r="J37" s="47">
        <v>90</v>
      </c>
      <c r="K37" s="47">
        <v>4800</v>
      </c>
      <c r="L37" s="47">
        <v>74.099999999999994</v>
      </c>
      <c r="M37" s="47">
        <v>74</v>
      </c>
      <c r="N37" s="47">
        <v>614</v>
      </c>
      <c r="O37" s="47">
        <v>91</v>
      </c>
      <c r="P37" s="47">
        <v>4800</v>
      </c>
      <c r="Q37" s="35">
        <f t="shared" si="3"/>
        <v>74</v>
      </c>
      <c r="R37" s="35">
        <f t="shared" si="4"/>
        <v>4800</v>
      </c>
      <c r="S37" s="50">
        <v>2827</v>
      </c>
      <c r="T37" s="51">
        <v>0.65</v>
      </c>
      <c r="U37" s="35">
        <v>-4</v>
      </c>
      <c r="V37" s="52" t="s">
        <v>56</v>
      </c>
      <c r="W37" s="40">
        <f t="shared" si="5"/>
        <v>0.62635416666666666</v>
      </c>
      <c r="X37" s="40">
        <v>0.62670138888888893</v>
      </c>
      <c r="Y37" s="42">
        <v>31217.366666666665</v>
      </c>
      <c r="Z37" s="43">
        <v>18.327666666666673</v>
      </c>
      <c r="AA37" s="43">
        <v>16.223333333333336</v>
      </c>
      <c r="AB37" s="43">
        <v>97.572999999999993</v>
      </c>
      <c r="AC37" s="43">
        <v>84.902299999999997</v>
      </c>
      <c r="AD37" s="43">
        <v>12.670700000000004</v>
      </c>
      <c r="AE37" s="43">
        <v>2.1666666666666665</v>
      </c>
      <c r="AF37" s="43">
        <v>2.1606666666666667</v>
      </c>
      <c r="AG37" s="43">
        <v>1.4779999999999996E-2</v>
      </c>
      <c r="AH37" s="43">
        <v>1.18007</v>
      </c>
      <c r="AI37" s="43">
        <v>8.2743333333333349E-2</v>
      </c>
      <c r="AJ37" s="43">
        <v>10.684723333333334</v>
      </c>
      <c r="AK37" s="43">
        <v>9.2972033333333339</v>
      </c>
      <c r="AL37" s="44">
        <v>99.964729999999975</v>
      </c>
      <c r="AM37" s="43">
        <v>0.32765000000000011</v>
      </c>
      <c r="AN37" s="43">
        <v>3.4242866666666667</v>
      </c>
      <c r="AO37" s="43">
        <v>10.279683333333335</v>
      </c>
      <c r="AP37" s="42">
        <v>3158</v>
      </c>
      <c r="AQ37" s="45">
        <v>111.62235696638099</v>
      </c>
      <c r="AR37" s="45">
        <v>0.27177175176488294</v>
      </c>
      <c r="AS37" s="45">
        <v>1.1244411127719635E-2</v>
      </c>
      <c r="AT37" s="45">
        <v>0.27222369731401164</v>
      </c>
      <c r="AU37" s="45">
        <v>0.29357210240760717</v>
      </c>
      <c r="AV37" s="45">
        <v>3.3081560652007062E-2</v>
      </c>
      <c r="AW37" s="45">
        <v>6.1270082328212197E-2</v>
      </c>
      <c r="AX37" s="45">
        <v>0.13771367931786574</v>
      </c>
      <c r="AY37" s="45">
        <v>6.6436383882992288E-5</v>
      </c>
      <c r="AZ37" s="45">
        <v>1.663011705020288E-2</v>
      </c>
      <c r="BA37" s="45">
        <v>2.3682793598806674E-3</v>
      </c>
      <c r="BB37" s="45">
        <v>3.9407216942159574E-2</v>
      </c>
      <c r="BC37" s="45">
        <v>3.6668829977980245E-2</v>
      </c>
      <c r="BD37" s="45">
        <v>4.8291499930337961E-4</v>
      </c>
      <c r="BE37" s="45">
        <v>2.0788072674424406E-2</v>
      </c>
      <c r="BF37" s="45">
        <v>1.0669412721236926E-2</v>
      </c>
      <c r="BG37" s="45">
        <v>3.7915914985601963E-2</v>
      </c>
      <c r="BH37" s="45">
        <v>0</v>
      </c>
      <c r="BI37" s="40">
        <v>0.62670138888888893</v>
      </c>
      <c r="BJ37">
        <v>19</v>
      </c>
      <c r="BK37">
        <v>58</v>
      </c>
      <c r="BL37" s="28">
        <v>0.99807199182524553</v>
      </c>
      <c r="BM37" s="29">
        <v>74.071439621209493</v>
      </c>
      <c r="BN37" s="30">
        <v>5155.1866109181865</v>
      </c>
      <c r="BO37" s="30">
        <v>5286.1497811724594</v>
      </c>
    </row>
    <row r="38" spans="1:67">
      <c r="A38" s="46">
        <v>39841</v>
      </c>
      <c r="B38" s="47">
        <v>2824</v>
      </c>
      <c r="C38" s="48">
        <v>0.63033564814814813</v>
      </c>
      <c r="D38" s="48">
        <v>0.63541666666666663</v>
      </c>
      <c r="E38" s="49">
        <v>0.45</v>
      </c>
      <c r="F38" s="47">
        <v>6</v>
      </c>
      <c r="G38" s="47">
        <v>63.2</v>
      </c>
      <c r="H38" s="47">
        <v>63</v>
      </c>
      <c r="I38" s="47">
        <v>544</v>
      </c>
      <c r="J38" s="47">
        <v>86</v>
      </c>
      <c r="K38" s="47">
        <v>3100</v>
      </c>
      <c r="L38" s="47">
        <v>63.2</v>
      </c>
      <c r="M38" s="47">
        <v>63</v>
      </c>
      <c r="N38" s="47">
        <v>534</v>
      </c>
      <c r="O38" s="47">
        <v>86</v>
      </c>
      <c r="P38" s="47">
        <v>3200</v>
      </c>
      <c r="Q38" s="35">
        <f t="shared" si="3"/>
        <v>63</v>
      </c>
      <c r="R38" s="35">
        <f t="shared" si="4"/>
        <v>3200</v>
      </c>
      <c r="S38" s="50">
        <v>2828</v>
      </c>
      <c r="T38" s="51">
        <v>0.45</v>
      </c>
      <c r="U38" s="35">
        <v>-4</v>
      </c>
      <c r="V38" s="52" t="s">
        <v>56</v>
      </c>
      <c r="W38" s="40">
        <f t="shared" si="5"/>
        <v>0.63133101851851847</v>
      </c>
      <c r="X38" s="40">
        <v>0.63167824074074075</v>
      </c>
      <c r="Y38" s="42">
        <v>27487.333333333332</v>
      </c>
      <c r="Z38" s="43">
        <v>33.181333333333328</v>
      </c>
      <c r="AA38" s="43">
        <v>16.71833333333333</v>
      </c>
      <c r="AB38" s="43">
        <v>68.626249999999999</v>
      </c>
      <c r="AC38" s="43">
        <v>58.246650000000031</v>
      </c>
      <c r="AD38" s="43">
        <v>10.3796</v>
      </c>
      <c r="AE38" s="43">
        <v>1.7989999999999995</v>
      </c>
      <c r="AF38" s="43">
        <v>1.1603333333333337</v>
      </c>
      <c r="AG38" s="43">
        <v>1.3023333333333336E-2</v>
      </c>
      <c r="AH38" s="43">
        <v>2.4284233333333343</v>
      </c>
      <c r="AI38" s="43">
        <v>7.7800000000000008E-2</v>
      </c>
      <c r="AJ38" s="43">
        <v>8.5098700000000012</v>
      </c>
      <c r="AK38" s="43">
        <v>7.2227299999999994</v>
      </c>
      <c r="AL38" s="44">
        <v>99.936679999999996</v>
      </c>
      <c r="AM38" s="43">
        <v>0.19927999999999996</v>
      </c>
      <c r="AN38" s="43">
        <v>3.0680033333333339</v>
      </c>
      <c r="AO38" s="43">
        <v>8.1872799999999994</v>
      </c>
      <c r="AP38" s="42">
        <v>3160.7666666666669</v>
      </c>
      <c r="AQ38" s="45">
        <v>106.40726360155251</v>
      </c>
      <c r="AR38" s="45">
        <v>1.1204732169424878</v>
      </c>
      <c r="AS38" s="45">
        <v>2.0356026530046409E-2</v>
      </c>
      <c r="AT38" s="45">
        <v>0.72358944529740943</v>
      </c>
      <c r="AU38" s="45">
        <v>0.78387410088001686</v>
      </c>
      <c r="AV38" s="45">
        <v>6.4534193021727013E-2</v>
      </c>
      <c r="AW38" s="45">
        <v>7.0336629001623921E-2</v>
      </c>
      <c r="AX38" s="45">
        <v>5.7022883085663591E-2</v>
      </c>
      <c r="AY38" s="45">
        <v>5.6832077715593916E-5</v>
      </c>
      <c r="AZ38" s="45">
        <v>8.5155361802254803E-2</v>
      </c>
      <c r="BA38" s="45">
        <v>3.1239894917921202E-3</v>
      </c>
      <c r="BB38" s="45">
        <v>8.0253001447792016E-2</v>
      </c>
      <c r="BC38" s="45">
        <v>8.8208398028594079E-2</v>
      </c>
      <c r="BD38" s="45">
        <v>2.1563698742288039E-3</v>
      </c>
      <c r="BE38" s="45">
        <v>9.7027333511108399E-3</v>
      </c>
      <c r="BF38" s="45">
        <v>1.0218525547642184E-2</v>
      </c>
      <c r="BG38" s="45">
        <v>7.7209912710024767E-2</v>
      </c>
      <c r="BH38" s="45">
        <v>0.43018306715207638</v>
      </c>
      <c r="BI38" s="40">
        <v>0.63167824074074075</v>
      </c>
      <c r="BJ38">
        <v>19</v>
      </c>
      <c r="BK38">
        <v>58</v>
      </c>
      <c r="BL38" s="28">
        <v>0.99807199182524553</v>
      </c>
      <c r="BM38" s="29">
        <v>63.060820218056726</v>
      </c>
      <c r="BN38" s="30">
        <v>3436.7910739454578</v>
      </c>
      <c r="BO38" s="30">
        <v>3524.0998541149729</v>
      </c>
    </row>
    <row r="39" spans="1:67">
      <c r="A39" s="46">
        <v>39841</v>
      </c>
      <c r="B39" s="47">
        <v>2825</v>
      </c>
      <c r="C39" s="48">
        <v>0.63664351851851853</v>
      </c>
      <c r="D39" s="48">
        <v>0.6430555555555556</v>
      </c>
      <c r="E39" s="49">
        <v>0.3</v>
      </c>
      <c r="F39" s="47">
        <v>6</v>
      </c>
      <c r="G39" s="47">
        <v>52.5</v>
      </c>
      <c r="H39" s="47">
        <v>52.2</v>
      </c>
      <c r="I39" s="47">
        <v>498</v>
      </c>
      <c r="J39" s="47">
        <v>82</v>
      </c>
      <c r="K39" s="47">
        <v>2400</v>
      </c>
      <c r="L39" s="47">
        <v>52.5</v>
      </c>
      <c r="M39" s="47">
        <v>52.5</v>
      </c>
      <c r="N39" s="47">
        <v>476</v>
      </c>
      <c r="O39" s="47">
        <v>82</v>
      </c>
      <c r="P39" s="47">
        <v>2400</v>
      </c>
      <c r="Q39" s="35">
        <f t="shared" si="3"/>
        <v>52.5</v>
      </c>
      <c r="R39" s="35">
        <f t="shared" si="4"/>
        <v>2400</v>
      </c>
      <c r="S39" s="50">
        <v>2829</v>
      </c>
      <c r="T39" s="51">
        <v>0.3</v>
      </c>
      <c r="U39" s="35">
        <v>-4</v>
      </c>
      <c r="V39" s="52" t="s">
        <v>56</v>
      </c>
      <c r="W39" s="40">
        <f t="shared" si="5"/>
        <v>0.63700231481481473</v>
      </c>
      <c r="X39" s="40">
        <v>0.63734953703703701</v>
      </c>
      <c r="Y39" s="42">
        <v>24995.566666666666</v>
      </c>
      <c r="Z39" s="43">
        <v>58.827666666666673</v>
      </c>
      <c r="AA39" s="43">
        <v>17.063333333333336</v>
      </c>
      <c r="AB39" s="43">
        <v>49.883400000000009</v>
      </c>
      <c r="AC39" s="43">
        <v>39.847499999999997</v>
      </c>
      <c r="AD39" s="43">
        <v>10.0359</v>
      </c>
      <c r="AE39" s="43">
        <v>1.9463333333333332</v>
      </c>
      <c r="AF39" s="43">
        <v>0.84199999999999997</v>
      </c>
      <c r="AG39" s="43">
        <v>1.187E-2</v>
      </c>
      <c r="AH39" s="43">
        <v>4.7345100000000002</v>
      </c>
      <c r="AI39" s="43">
        <v>9.2340000000000005E-2</v>
      </c>
      <c r="AJ39" s="43">
        <v>6.7858866666666691</v>
      </c>
      <c r="AK39" s="43">
        <v>5.4206766666666679</v>
      </c>
      <c r="AL39" s="44">
        <v>99.882473333333351</v>
      </c>
      <c r="AM39" s="43">
        <v>0.15859666666666669</v>
      </c>
      <c r="AN39" s="43">
        <v>2.8300166666666668</v>
      </c>
      <c r="AO39" s="43">
        <v>6.5286566666666666</v>
      </c>
      <c r="AP39" s="42">
        <v>3160.9</v>
      </c>
      <c r="AQ39" s="45">
        <v>130.84280732934337</v>
      </c>
      <c r="AR39" s="45">
        <v>0.42583535213220447</v>
      </c>
      <c r="AS39" s="45">
        <v>9.2226607475482617E-3</v>
      </c>
      <c r="AT39" s="45">
        <v>1.275593168308221E-2</v>
      </c>
      <c r="AU39" s="45">
        <v>7.7010971005255904E-2</v>
      </c>
      <c r="AV39" s="45">
        <v>7.2714771064993786E-2</v>
      </c>
      <c r="AW39" s="45">
        <v>6.8756608877741834E-2</v>
      </c>
      <c r="AX39" s="45">
        <v>0.10548410568291473</v>
      </c>
      <c r="AY39" s="45">
        <v>7.0221324985780912E-5</v>
      </c>
      <c r="AZ39" s="45">
        <v>3.6405753145196257E-2</v>
      </c>
      <c r="BA39" s="45">
        <v>3.3218814776755866E-3</v>
      </c>
      <c r="BB39" s="45">
        <v>3.4416342683064934E-2</v>
      </c>
      <c r="BC39" s="45">
        <v>3.1291319533712871E-2</v>
      </c>
      <c r="BD39" s="45">
        <v>1.0789309310732221E-3</v>
      </c>
      <c r="BE39" s="45">
        <v>1.9346700392882044E-2</v>
      </c>
      <c r="BF39" s="45">
        <v>1.2675038824216734E-2</v>
      </c>
      <c r="BG39" s="45">
        <v>3.3116572404403438E-2</v>
      </c>
      <c r="BH39" s="45">
        <v>0.30512857662936471</v>
      </c>
      <c r="BI39" s="40">
        <v>0.63734953703703701</v>
      </c>
      <c r="BJ39">
        <v>19</v>
      </c>
      <c r="BK39">
        <v>59</v>
      </c>
      <c r="BL39" s="28">
        <v>1.0000000000000002</v>
      </c>
      <c r="BM39" s="29">
        <v>52.5</v>
      </c>
      <c r="BN39" s="30">
        <v>2575.1072961373388</v>
      </c>
      <c r="BO39" s="30">
        <v>2640.5257262932528</v>
      </c>
    </row>
    <row r="40" spans="1:67">
      <c r="A40" s="46">
        <v>39841</v>
      </c>
      <c r="B40" s="47">
        <v>2827</v>
      </c>
      <c r="C40" s="48">
        <v>0.64364583333333336</v>
      </c>
      <c r="D40" s="48">
        <v>0.64444444444444449</v>
      </c>
      <c r="E40" s="49">
        <v>0.15</v>
      </c>
      <c r="F40" s="47">
        <v>2</v>
      </c>
      <c r="G40" s="47">
        <v>37</v>
      </c>
      <c r="H40" s="47">
        <v>37</v>
      </c>
      <c r="I40" s="47">
        <v>440</v>
      </c>
      <c r="J40" s="47">
        <v>78</v>
      </c>
      <c r="K40" s="47">
        <v>1500</v>
      </c>
      <c r="L40" s="47">
        <v>37</v>
      </c>
      <c r="M40" s="47">
        <v>37.5</v>
      </c>
      <c r="N40" s="47">
        <v>435</v>
      </c>
      <c r="O40" s="47">
        <v>78</v>
      </c>
      <c r="P40" s="47">
        <v>1600</v>
      </c>
      <c r="Q40" s="35">
        <f t="shared" si="3"/>
        <v>37.5</v>
      </c>
      <c r="R40" s="35">
        <f t="shared" si="4"/>
        <v>1600</v>
      </c>
      <c r="S40" s="50">
        <v>2830</v>
      </c>
      <c r="T40" s="51">
        <v>0.15</v>
      </c>
      <c r="U40" s="35">
        <v>-4</v>
      </c>
      <c r="V40" s="52" t="s">
        <v>56</v>
      </c>
      <c r="W40" s="40">
        <f t="shared" si="5"/>
        <v>0.64434027777777769</v>
      </c>
      <c r="X40" s="40">
        <v>0.64468749999999997</v>
      </c>
      <c r="Y40" s="42">
        <v>22877.566666666666</v>
      </c>
      <c r="Z40" s="43">
        <v>175.03133333333335</v>
      </c>
      <c r="AA40" s="43">
        <v>17.339666666666663</v>
      </c>
      <c r="AB40" s="43">
        <v>30.913399999999999</v>
      </c>
      <c r="AC40" s="43">
        <v>19.411350000000006</v>
      </c>
      <c r="AD40" s="43">
        <v>11.502049999999997</v>
      </c>
      <c r="AE40" s="43">
        <v>9.9389999999999983</v>
      </c>
      <c r="AF40" s="43">
        <v>0.49466666666666664</v>
      </c>
      <c r="AG40" s="43">
        <v>1.0903333333333336E-2</v>
      </c>
      <c r="AH40" s="43">
        <v>15.321356666666667</v>
      </c>
      <c r="AI40" s="43">
        <v>0.51177333333333341</v>
      </c>
      <c r="AJ40" s="43">
        <v>4.5647033333333322</v>
      </c>
      <c r="AK40" s="43">
        <v>2.8663033333333341</v>
      </c>
      <c r="AL40" s="44">
        <v>99.598370000000017</v>
      </c>
      <c r="AM40" s="43">
        <v>0.10116666666666668</v>
      </c>
      <c r="AN40" s="43">
        <v>2.635203333333334</v>
      </c>
      <c r="AO40" s="43">
        <v>4.3916766666666671</v>
      </c>
      <c r="AP40" s="42">
        <v>3146.2</v>
      </c>
      <c r="AQ40" s="45">
        <v>80.514587812266029</v>
      </c>
      <c r="AR40" s="45">
        <v>0.87396335965309369</v>
      </c>
      <c r="AS40" s="45">
        <v>2.1890532252525591E-2</v>
      </c>
      <c r="AT40" s="45">
        <v>1.5533279068525398E-2</v>
      </c>
      <c r="AU40" s="45">
        <v>1.7253260561413387E-2</v>
      </c>
      <c r="AV40" s="45">
        <v>2.6402830961065799E-2</v>
      </c>
      <c r="AW40" s="45">
        <v>0.30779919562529579</v>
      </c>
      <c r="AX40" s="45">
        <v>0.11886629211975509</v>
      </c>
      <c r="AY40" s="45">
        <v>3.198419149747441E-5</v>
      </c>
      <c r="AZ40" s="45">
        <v>8.4967002452405641E-2</v>
      </c>
      <c r="BA40" s="45">
        <v>1.5937981816020991E-2</v>
      </c>
      <c r="BB40" s="45">
        <v>1.6105760017680913E-2</v>
      </c>
      <c r="BC40" s="45">
        <v>9.6353330859996877E-3</v>
      </c>
      <c r="BD40" s="45">
        <v>2.3978654300621806E-3</v>
      </c>
      <c r="BE40" s="45">
        <v>2.4300309822536368E-2</v>
      </c>
      <c r="BF40" s="45">
        <v>7.8244745701453126E-3</v>
      </c>
      <c r="BG40" s="45">
        <v>1.5494975455540932E-2</v>
      </c>
      <c r="BH40" s="45">
        <v>0.40683810217248617</v>
      </c>
      <c r="BI40" s="40">
        <v>0.64468749999999997</v>
      </c>
      <c r="BJ40">
        <v>19</v>
      </c>
      <c r="BK40">
        <v>59</v>
      </c>
      <c r="BL40" s="28">
        <v>1.0000000000000002</v>
      </c>
      <c r="BM40" s="29">
        <v>37.5</v>
      </c>
      <c r="BN40" s="30">
        <v>1716.7381974248926</v>
      </c>
      <c r="BO40" s="30">
        <v>1760.3504841955018</v>
      </c>
    </row>
    <row r="41" spans="1:67">
      <c r="A41" s="46">
        <v>39841</v>
      </c>
      <c r="B41" s="47">
        <v>2827</v>
      </c>
      <c r="C41" s="48">
        <v>0.64596064814814813</v>
      </c>
      <c r="D41" s="48">
        <v>0.65069444444444446</v>
      </c>
      <c r="E41" s="49">
        <v>7.0000000000000007E-2</v>
      </c>
      <c r="F41" s="47">
        <v>6</v>
      </c>
      <c r="G41" s="47">
        <v>25</v>
      </c>
      <c r="H41" s="47">
        <v>25</v>
      </c>
      <c r="I41" s="47">
        <v>432</v>
      </c>
      <c r="J41" s="47">
        <v>64</v>
      </c>
      <c r="K41" s="47">
        <v>900</v>
      </c>
      <c r="L41" s="47">
        <v>25</v>
      </c>
      <c r="M41" s="47">
        <v>25.5</v>
      </c>
      <c r="N41" s="47">
        <v>447</v>
      </c>
      <c r="O41" s="47">
        <v>64</v>
      </c>
      <c r="P41" s="47">
        <v>1000</v>
      </c>
      <c r="Q41" s="35">
        <f t="shared" si="3"/>
        <v>25.5</v>
      </c>
      <c r="R41" s="35">
        <f t="shared" si="4"/>
        <v>1000</v>
      </c>
      <c r="S41" s="50">
        <v>2831</v>
      </c>
      <c r="T41" s="51">
        <v>7.0000000000000007E-2</v>
      </c>
      <c r="U41" s="35">
        <v>-4</v>
      </c>
      <c r="V41" s="52" t="s">
        <v>56</v>
      </c>
      <c r="W41" s="40">
        <f t="shared" si="5"/>
        <v>0.64686342592592594</v>
      </c>
      <c r="X41" s="40">
        <v>0.64721064814814822</v>
      </c>
      <c r="Y41" s="42">
        <v>23424.133333333335</v>
      </c>
      <c r="Z41" s="43">
        <v>443.584</v>
      </c>
      <c r="AA41" s="43">
        <v>17.224000000000004</v>
      </c>
      <c r="AB41" s="43">
        <v>20.456450000000007</v>
      </c>
      <c r="AC41" s="43">
        <v>4.7536999999999985</v>
      </c>
      <c r="AD41" s="43">
        <v>15.702749999999998</v>
      </c>
      <c r="AE41" s="43">
        <v>44.188666666666663</v>
      </c>
      <c r="AF41" s="43">
        <v>0.26166666666666677</v>
      </c>
      <c r="AG41" s="43">
        <v>1.1319999999999997E-2</v>
      </c>
      <c r="AH41" s="43">
        <v>37.429326666666661</v>
      </c>
      <c r="AI41" s="43">
        <v>2.1950366666666667</v>
      </c>
      <c r="AJ41" s="43">
        <v>2.9140233333333336</v>
      </c>
      <c r="AK41" s="43">
        <v>0.67716333333333334</v>
      </c>
      <c r="AL41" s="44">
        <v>98.924350000000018</v>
      </c>
      <c r="AM41" s="43">
        <v>5.1616666666666665E-2</v>
      </c>
      <c r="AN41" s="43">
        <v>2.7109900000000002</v>
      </c>
      <c r="AO41" s="43">
        <v>2.8035566666666671</v>
      </c>
      <c r="AP41" s="42">
        <v>3105.5</v>
      </c>
      <c r="AQ41" s="45">
        <v>82.426867620725858</v>
      </c>
      <c r="AR41" s="45">
        <v>3.5452499547025353</v>
      </c>
      <c r="AS41" s="45">
        <v>7.2397370880060603E-3</v>
      </c>
      <c r="AT41" s="45">
        <v>2.3829621525928338E-2</v>
      </c>
      <c r="AU41" s="45">
        <v>3.9857418294508853E-2</v>
      </c>
      <c r="AV41" s="45">
        <v>1.8853678869031026E-2</v>
      </c>
      <c r="AW41" s="45">
        <v>0.30505774844384914</v>
      </c>
      <c r="AX41" s="45">
        <v>0.12649337813752801</v>
      </c>
      <c r="AY41" s="45">
        <v>5.5086139441975139E-5</v>
      </c>
      <c r="AZ41" s="45">
        <v>0.29024650395432666</v>
      </c>
      <c r="BA41" s="45">
        <v>1.8757499343174618E-2</v>
      </c>
      <c r="BB41" s="45">
        <v>1.0675291592022735E-2</v>
      </c>
      <c r="BC41" s="45">
        <v>6.3481457153241666E-3</v>
      </c>
      <c r="BD41" s="45">
        <v>7.2506242299638429E-3</v>
      </c>
      <c r="BE41" s="45">
        <v>2.493146583146983E-2</v>
      </c>
      <c r="BF41" s="45">
        <v>8.0873400426541408E-3</v>
      </c>
      <c r="BG41" s="45">
        <v>1.0282280819476526E-2</v>
      </c>
      <c r="BH41" s="45">
        <v>0.62972352992240255</v>
      </c>
      <c r="BI41" s="40">
        <v>0.64721064814814822</v>
      </c>
      <c r="BJ41">
        <v>19</v>
      </c>
      <c r="BK41">
        <v>59</v>
      </c>
      <c r="BL41" s="28">
        <v>1.0000000000000002</v>
      </c>
      <c r="BM41" s="29">
        <v>25.5</v>
      </c>
      <c r="BN41" s="30">
        <v>1072.9613733905578</v>
      </c>
      <c r="BO41" s="30">
        <v>1100.2190526221887</v>
      </c>
    </row>
    <row r="42" spans="1:67">
      <c r="A42" s="46">
        <v>39841</v>
      </c>
      <c r="B42" s="47">
        <v>2828</v>
      </c>
      <c r="C42" s="48">
        <v>0.65196759259259263</v>
      </c>
      <c r="D42" s="48">
        <v>0.66111111111111109</v>
      </c>
      <c r="E42" s="49">
        <v>0.04</v>
      </c>
      <c r="F42" s="47">
        <v>15</v>
      </c>
      <c r="G42" s="47">
        <v>21</v>
      </c>
      <c r="H42" s="47">
        <v>21</v>
      </c>
      <c r="I42" s="47">
        <v>450</v>
      </c>
      <c r="J42" s="47">
        <v>59</v>
      </c>
      <c r="K42" s="47">
        <v>800</v>
      </c>
      <c r="L42" s="47">
        <v>21</v>
      </c>
      <c r="M42" s="47">
        <v>20.5</v>
      </c>
      <c r="N42" s="47">
        <v>478</v>
      </c>
      <c r="O42" s="47">
        <v>58</v>
      </c>
      <c r="P42" s="47">
        <v>1000</v>
      </c>
      <c r="Q42" s="35">
        <f t="shared" si="3"/>
        <v>20.5</v>
      </c>
      <c r="R42" s="35">
        <f t="shared" si="4"/>
        <v>1000</v>
      </c>
      <c r="S42" s="50">
        <v>2832</v>
      </c>
      <c r="T42" s="51">
        <v>0.04</v>
      </c>
      <c r="U42" s="35">
        <v>-4</v>
      </c>
      <c r="V42" s="52" t="s">
        <v>56</v>
      </c>
      <c r="W42" s="40">
        <f t="shared" si="5"/>
        <v>0.65282407407407406</v>
      </c>
      <c r="X42" s="40">
        <v>0.65317129629629633</v>
      </c>
      <c r="Y42" s="42">
        <v>24322.833333333332</v>
      </c>
      <c r="Z42" s="43">
        <v>734.47199999999998</v>
      </c>
      <c r="AA42" s="43">
        <v>17.04</v>
      </c>
      <c r="AB42" s="43">
        <v>17.763899999999996</v>
      </c>
      <c r="AC42" s="43">
        <v>2.6624500000000006</v>
      </c>
      <c r="AD42" s="43">
        <v>15.101449999999998</v>
      </c>
      <c r="AE42" s="43">
        <v>100.13133333333336</v>
      </c>
      <c r="AF42" s="43">
        <v>0.20100000000000001</v>
      </c>
      <c r="AG42" s="43">
        <v>1.192333333333334E-2</v>
      </c>
      <c r="AH42" s="43">
        <v>58.863826666666668</v>
      </c>
      <c r="AI42" s="43">
        <v>4.7296800000000001</v>
      </c>
      <c r="AJ42" s="43">
        <v>2.4062066666666668</v>
      </c>
      <c r="AK42" s="43">
        <v>0.36062333333333324</v>
      </c>
      <c r="AL42" s="44">
        <v>98.180599999999998</v>
      </c>
      <c r="AM42" s="43">
        <v>3.7683333333333326E-2</v>
      </c>
      <c r="AN42" s="43">
        <v>2.8208133333333336</v>
      </c>
      <c r="AO42" s="43">
        <v>2.3149999999999999</v>
      </c>
      <c r="AP42" s="42">
        <v>3062.7</v>
      </c>
      <c r="AQ42" s="45">
        <v>185.74065778409107</v>
      </c>
      <c r="AR42" s="45">
        <v>4.4703431944046255</v>
      </c>
      <c r="AS42" s="45">
        <v>1.6400168207716045E-2</v>
      </c>
      <c r="AT42" s="45">
        <v>5.7205979914088281E-2</v>
      </c>
      <c r="AU42" s="45">
        <v>2.2685385695154815E-2</v>
      </c>
      <c r="AV42" s="45">
        <v>3.5600113812293797E-2</v>
      </c>
      <c r="AW42" s="45">
        <v>2.2948213563285598</v>
      </c>
      <c r="AX42" s="45">
        <v>9.087126172171571E-2</v>
      </c>
      <c r="AY42" s="45">
        <v>8.9763418297031386E-5</v>
      </c>
      <c r="AZ42" s="45">
        <v>0.36161814870260395</v>
      </c>
      <c r="BA42" s="45">
        <v>0.11374144120885282</v>
      </c>
      <c r="BB42" s="45">
        <v>1.6654996833990451E-2</v>
      </c>
      <c r="BC42" s="45">
        <v>3.0619672888783311E-3</v>
      </c>
      <c r="BD42" s="45">
        <v>1.5624957930978168E-2</v>
      </c>
      <c r="BE42" s="45">
        <v>1.7002577559833743E-2</v>
      </c>
      <c r="BF42" s="45">
        <v>1.8226898147846081E-2</v>
      </c>
      <c r="BG42" s="45">
        <v>1.602687398263215E-2</v>
      </c>
      <c r="BH42" s="45">
        <v>0.74971258860795564</v>
      </c>
      <c r="BI42" s="40">
        <v>0.65317129629629633</v>
      </c>
      <c r="BJ42">
        <v>19</v>
      </c>
      <c r="BK42">
        <v>59</v>
      </c>
      <c r="BL42" s="28">
        <v>1.0000000000000002</v>
      </c>
      <c r="BM42" s="29">
        <v>20.5</v>
      </c>
      <c r="BN42" s="30">
        <v>1072.9613733905578</v>
      </c>
      <c r="BO42" s="30">
        <v>1100.2190526221887</v>
      </c>
    </row>
    <row r="43" spans="1:67">
      <c r="A43" s="46">
        <v>39842</v>
      </c>
      <c r="B43" s="47">
        <v>2901</v>
      </c>
      <c r="C43" s="48">
        <v>0.24166666666666667</v>
      </c>
      <c r="D43" s="48">
        <v>0.25138888888888888</v>
      </c>
      <c r="E43" s="49">
        <v>0.04</v>
      </c>
      <c r="F43" s="47">
        <v>12</v>
      </c>
      <c r="G43" s="47">
        <v>21</v>
      </c>
      <c r="H43" s="47">
        <v>21</v>
      </c>
      <c r="I43" s="47">
        <v>437</v>
      </c>
      <c r="J43" s="47">
        <v>56</v>
      </c>
      <c r="K43" s="47">
        <v>800</v>
      </c>
      <c r="L43" s="47">
        <v>21</v>
      </c>
      <c r="M43" s="47">
        <v>20.5</v>
      </c>
      <c r="N43" s="47">
        <v>451</v>
      </c>
      <c r="O43" s="47">
        <v>56</v>
      </c>
      <c r="P43" s="47">
        <v>1000</v>
      </c>
      <c r="Q43" s="35">
        <f t="shared" si="3"/>
        <v>20.5</v>
      </c>
      <c r="R43" s="35">
        <f t="shared" si="4"/>
        <v>1000</v>
      </c>
      <c r="S43" s="50">
        <v>2901</v>
      </c>
      <c r="T43" s="51">
        <v>0.04</v>
      </c>
      <c r="U43" s="35">
        <v>-4</v>
      </c>
      <c r="V43" s="52" t="s">
        <v>56</v>
      </c>
      <c r="W43" s="40">
        <f t="shared" si="5"/>
        <v>0.24327546296296296</v>
      </c>
      <c r="X43" s="40">
        <v>0.24362268518518518</v>
      </c>
      <c r="Y43" s="42">
        <v>23866.7</v>
      </c>
      <c r="Z43" s="43">
        <v>1058.5070133333334</v>
      </c>
      <c r="AA43" s="43">
        <v>17.223666666666666</v>
      </c>
      <c r="AB43" s="43">
        <v>15.219049999999999</v>
      </c>
      <c r="AC43" s="43">
        <v>3.2070499999999997</v>
      </c>
      <c r="AD43" s="43">
        <v>12.011999999999999</v>
      </c>
      <c r="AE43" s="43">
        <v>327.88933333333341</v>
      </c>
      <c r="AF43" s="43">
        <v>0.26900000000000007</v>
      </c>
      <c r="AG43" s="43">
        <v>1.1973333333333338E-2</v>
      </c>
      <c r="AH43" s="43">
        <v>84.485900000000001</v>
      </c>
      <c r="AI43" s="43">
        <v>15.418359999999998</v>
      </c>
      <c r="AJ43" s="43">
        <v>2.0522533333333337</v>
      </c>
      <c r="AK43" s="43">
        <v>0.4324966666666667</v>
      </c>
      <c r="AL43" s="44">
        <v>96.525660000000002</v>
      </c>
      <c r="AM43" s="43">
        <v>5.0253333333333323E-2</v>
      </c>
      <c r="AN43" s="43">
        <v>2.786233333333334</v>
      </c>
      <c r="AO43" s="43">
        <v>1.9744533333333334</v>
      </c>
      <c r="AP43" s="42">
        <v>2992.9333333333334</v>
      </c>
      <c r="AQ43" s="45">
        <v>129.53501723329049</v>
      </c>
      <c r="AR43" s="45">
        <v>6.8214891094172527</v>
      </c>
      <c r="AS43" s="45">
        <v>9.2785749995882103E-3</v>
      </c>
      <c r="AT43" s="45">
        <v>3.797693265382434E-2</v>
      </c>
      <c r="AU43" s="45">
        <v>0.16056427169463205</v>
      </c>
      <c r="AV43" s="45">
        <v>0.19767174985229669</v>
      </c>
      <c r="AW43" s="45">
        <v>3.7078778513930928</v>
      </c>
      <c r="AX43" s="45">
        <v>0.12546053095530135</v>
      </c>
      <c r="AY43" s="45">
        <v>6.9149180728351973E-5</v>
      </c>
      <c r="AZ43" s="45">
        <v>0.7925395645518879</v>
      </c>
      <c r="BA43" s="45">
        <v>0.19495167146503245</v>
      </c>
      <c r="BB43" s="45">
        <v>1.0011570317881444E-2</v>
      </c>
      <c r="BC43" s="45">
        <v>2.2450305018022282E-2</v>
      </c>
      <c r="BD43" s="45">
        <v>3.3058418511519014E-2</v>
      </c>
      <c r="BE43" s="45">
        <v>2.3555184411158392E-2</v>
      </c>
      <c r="BF43" s="45">
        <v>1.2349628874315783E-2</v>
      </c>
      <c r="BG43" s="45">
        <v>9.6331945263038073E-3</v>
      </c>
      <c r="BH43" s="45">
        <v>1.4605934866804433</v>
      </c>
      <c r="BI43" s="40">
        <v>0.24362268518518518</v>
      </c>
      <c r="BJ43">
        <v>23</v>
      </c>
      <c r="BK43">
        <v>33</v>
      </c>
      <c r="BL43" s="28">
        <v>0.9498717874563789</v>
      </c>
      <c r="BM43" s="29">
        <v>21.033975644333577</v>
      </c>
      <c r="BN43" s="30">
        <v>1100.9094339125706</v>
      </c>
      <c r="BO43" s="30">
        <v>1128.8771100627746</v>
      </c>
    </row>
    <row r="44" spans="1:67">
      <c r="A44" s="46">
        <v>39842</v>
      </c>
      <c r="B44" s="47">
        <v>2901</v>
      </c>
      <c r="C44" s="48">
        <v>0.24166666666666667</v>
      </c>
      <c r="D44" s="48">
        <v>0.25138888888888888</v>
      </c>
      <c r="E44" s="49">
        <v>0.04</v>
      </c>
      <c r="F44" s="47">
        <v>12</v>
      </c>
      <c r="G44" s="47">
        <v>21</v>
      </c>
      <c r="H44" s="47">
        <v>21</v>
      </c>
      <c r="I44" s="47">
        <v>437</v>
      </c>
      <c r="J44" s="47">
        <v>56</v>
      </c>
      <c r="K44" s="47">
        <v>800</v>
      </c>
      <c r="L44" s="47">
        <v>21</v>
      </c>
      <c r="M44" s="47">
        <v>20.5</v>
      </c>
      <c r="N44" s="47">
        <v>451</v>
      </c>
      <c r="O44" s="47">
        <v>56</v>
      </c>
      <c r="P44" s="47">
        <v>1000</v>
      </c>
      <c r="Q44" s="35">
        <f t="shared" si="3"/>
        <v>20.5</v>
      </c>
      <c r="R44" s="35">
        <f t="shared" si="4"/>
        <v>1000</v>
      </c>
      <c r="S44" s="50">
        <v>2901</v>
      </c>
      <c r="T44" s="51">
        <v>0.04</v>
      </c>
      <c r="U44" s="35">
        <v>-4</v>
      </c>
      <c r="V44" s="52" t="s">
        <v>56</v>
      </c>
      <c r="W44" s="40">
        <f t="shared" si="5"/>
        <v>0.25137731481481485</v>
      </c>
      <c r="X44" s="40">
        <v>0.25172453703703707</v>
      </c>
      <c r="Y44" s="42">
        <v>23820.5</v>
      </c>
      <c r="Z44" s="43">
        <v>966.55166666666662</v>
      </c>
      <c r="AA44" s="43">
        <v>17.251999999999999</v>
      </c>
      <c r="AB44" s="43">
        <v>14.973700000000006</v>
      </c>
      <c r="AC44" s="43">
        <v>2.5585</v>
      </c>
      <c r="AD44" s="43">
        <v>12.415199999999999</v>
      </c>
      <c r="AE44" s="43">
        <v>275.27099999999996</v>
      </c>
      <c r="AF44" s="43">
        <v>0.28233333333333338</v>
      </c>
      <c r="AG44" s="43">
        <v>1.1879999999999998E-2</v>
      </c>
      <c r="AH44" s="43">
        <v>77.748106666666658</v>
      </c>
      <c r="AI44" s="43">
        <v>13.044300000000002</v>
      </c>
      <c r="AJ44" s="43">
        <v>2.0347366666666669</v>
      </c>
      <c r="AK44" s="43">
        <v>0.34767000000000009</v>
      </c>
      <c r="AL44" s="44">
        <v>96.917183333333298</v>
      </c>
      <c r="AM44" s="43">
        <v>5.3206666666666666E-2</v>
      </c>
      <c r="AN44" s="43">
        <v>2.777896666666666</v>
      </c>
      <c r="AO44" s="43">
        <v>1.9576066666666661</v>
      </c>
      <c r="AP44" s="42">
        <v>3010.3333333333335</v>
      </c>
      <c r="AQ44" s="45">
        <v>198.19404458849118</v>
      </c>
      <c r="AR44" s="45">
        <v>3.2939024998038131</v>
      </c>
      <c r="AS44" s="45">
        <v>6.6436383882999038E-3</v>
      </c>
      <c r="AT44" s="45">
        <v>0.1401127993849661</v>
      </c>
      <c r="AU44" s="45">
        <v>6.8400695701271164E-2</v>
      </c>
      <c r="AV44" s="45">
        <v>0.16522996513763039</v>
      </c>
      <c r="AW44" s="45">
        <v>9.3111236219622402</v>
      </c>
      <c r="AX44" s="45">
        <v>0.14852570503946863</v>
      </c>
      <c r="AY44" s="45">
        <v>1.0635010497214493E-4</v>
      </c>
      <c r="AZ44" s="45">
        <v>0.67366721853835665</v>
      </c>
      <c r="BA44" s="45">
        <v>0.46151348394387515</v>
      </c>
      <c r="BB44" s="45">
        <v>2.2237161865132242E-2</v>
      </c>
      <c r="BC44" s="45">
        <v>9.7975067201321389E-3</v>
      </c>
      <c r="BD44" s="45">
        <v>5.2973500749046477E-2</v>
      </c>
      <c r="BE44" s="45">
        <v>2.7750202650186823E-2</v>
      </c>
      <c r="BF44" s="45">
        <v>1.9316287273256988E-2</v>
      </c>
      <c r="BG44" s="45">
        <v>2.1389748323281728E-2</v>
      </c>
      <c r="BH44" s="45">
        <v>1.7086662137132163</v>
      </c>
      <c r="BI44" s="40">
        <v>0.25172453703703707</v>
      </c>
      <c r="BJ44">
        <v>23</v>
      </c>
      <c r="BK44">
        <v>33</v>
      </c>
      <c r="BL44" s="28">
        <v>0.9498717874563789</v>
      </c>
      <c r="BM44" s="29">
        <v>21.033975644333577</v>
      </c>
      <c r="BN44" s="30">
        <v>1100.9094339125706</v>
      </c>
      <c r="BO44" s="30">
        <v>1128.8771100627746</v>
      </c>
    </row>
    <row r="45" spans="1:67">
      <c r="A45" s="46">
        <v>39842</v>
      </c>
      <c r="B45" s="47">
        <v>2902</v>
      </c>
      <c r="C45" s="48">
        <v>0.25208333333333333</v>
      </c>
      <c r="D45" s="48">
        <v>0.26180555555555557</v>
      </c>
      <c r="E45" s="49">
        <v>7.0000000000000007E-2</v>
      </c>
      <c r="F45" s="47">
        <v>12</v>
      </c>
      <c r="G45" s="47">
        <v>25</v>
      </c>
      <c r="H45" s="47">
        <v>25</v>
      </c>
      <c r="I45" s="47">
        <v>416</v>
      </c>
      <c r="J45" s="47">
        <v>62</v>
      </c>
      <c r="K45" s="47">
        <v>1000</v>
      </c>
      <c r="L45" s="47">
        <v>25</v>
      </c>
      <c r="M45" s="47">
        <v>25</v>
      </c>
      <c r="N45" s="47">
        <v>430</v>
      </c>
      <c r="O45" s="47">
        <v>62</v>
      </c>
      <c r="P45" s="47">
        <v>1100</v>
      </c>
      <c r="Q45" s="35">
        <f t="shared" si="3"/>
        <v>25</v>
      </c>
      <c r="R45" s="35">
        <f t="shared" si="4"/>
        <v>1100</v>
      </c>
      <c r="S45" s="50">
        <v>2902</v>
      </c>
      <c r="T45" s="51">
        <v>7.0000000000000007E-2</v>
      </c>
      <c r="U45" s="35">
        <v>-4</v>
      </c>
      <c r="V45" s="52" t="s">
        <v>56</v>
      </c>
      <c r="W45" s="40">
        <f t="shared" si="5"/>
        <v>0.2534837962962963</v>
      </c>
      <c r="X45" s="40">
        <v>0.25383101851851853</v>
      </c>
      <c r="Y45" s="42">
        <v>22846.733333333334</v>
      </c>
      <c r="Z45" s="43">
        <v>526.26466666666659</v>
      </c>
      <c r="AA45" s="43">
        <v>17.428666666666672</v>
      </c>
      <c r="AB45" s="43">
        <v>18.068750000000001</v>
      </c>
      <c r="AC45" s="43">
        <v>2.9070999999999994</v>
      </c>
      <c r="AD45" s="43">
        <v>15.161650000000002</v>
      </c>
      <c r="AE45" s="43">
        <v>90.588999999999984</v>
      </c>
      <c r="AF45" s="43">
        <v>0.21733333333333335</v>
      </c>
      <c r="AG45" s="43">
        <v>1.111E-2</v>
      </c>
      <c r="AH45" s="43">
        <v>45.263949999999994</v>
      </c>
      <c r="AI45" s="43">
        <v>4.5842533333333337</v>
      </c>
      <c r="AJ45" s="43">
        <v>2.6221999999999999</v>
      </c>
      <c r="AK45" s="43">
        <v>0.4218966666666667</v>
      </c>
      <c r="AL45" s="44">
        <v>98.506213333333335</v>
      </c>
      <c r="AM45" s="43">
        <v>4.3693333333333341E-2</v>
      </c>
      <c r="AN45" s="43">
        <v>2.6585566666666671</v>
      </c>
      <c r="AO45" s="43">
        <v>2.5227866666666672</v>
      </c>
      <c r="AP45" s="42">
        <v>3087.3333333333335</v>
      </c>
      <c r="AQ45" s="45">
        <v>93.262674402924958</v>
      </c>
      <c r="AR45" s="45">
        <v>2.3052604510522863</v>
      </c>
      <c r="AS45" s="45">
        <v>5.713464637233252E-3</v>
      </c>
      <c r="AT45" s="45">
        <v>6.8010521498391039E-3</v>
      </c>
      <c r="AU45" s="45">
        <v>5.4366476739877725E-2</v>
      </c>
      <c r="AV45" s="45">
        <v>5.5662181490450484E-2</v>
      </c>
      <c r="AW45" s="45">
        <v>2.9693739616526438</v>
      </c>
      <c r="AX45" s="45">
        <v>0.12533908032800972</v>
      </c>
      <c r="AY45" s="45">
        <v>4.8066046515042262E-5</v>
      </c>
      <c r="AZ45" s="45">
        <v>0.25499111783246764</v>
      </c>
      <c r="BA45" s="45">
        <v>0.1482649021022763</v>
      </c>
      <c r="BB45" s="45">
        <v>1.0765878409634513E-2</v>
      </c>
      <c r="BC45" s="45">
        <v>8.1586207139456475E-3</v>
      </c>
      <c r="BD45" s="45">
        <v>1.5518436939894329E-2</v>
      </c>
      <c r="BE45" s="45">
        <v>2.5193539584218983E-2</v>
      </c>
      <c r="BF45" s="45">
        <v>9.0415013756807543E-3</v>
      </c>
      <c r="BG45" s="45">
        <v>1.0348937421162E-2</v>
      </c>
      <c r="BH45" s="45">
        <v>0.54667227359053394</v>
      </c>
      <c r="BI45" s="40">
        <v>0.25383101851851853</v>
      </c>
      <c r="BJ45">
        <v>23</v>
      </c>
      <c r="BK45">
        <v>33</v>
      </c>
      <c r="BL45" s="28">
        <v>0.9498717874563789</v>
      </c>
      <c r="BM45" s="29">
        <v>25.651189810162897</v>
      </c>
      <c r="BN45" s="30">
        <v>1211.0003773038277</v>
      </c>
      <c r="BO45" s="30">
        <v>1241.764821069052</v>
      </c>
    </row>
    <row r="46" spans="1:67">
      <c r="A46" s="46">
        <v>39842</v>
      </c>
      <c r="B46" s="47">
        <v>2902</v>
      </c>
      <c r="C46" s="48">
        <v>0.25208333333333333</v>
      </c>
      <c r="D46" s="48">
        <v>0.26180555555555557</v>
      </c>
      <c r="E46" s="49">
        <v>7.0000000000000007E-2</v>
      </c>
      <c r="F46" s="47">
        <v>12</v>
      </c>
      <c r="G46" s="47">
        <v>25</v>
      </c>
      <c r="H46" s="47">
        <v>25</v>
      </c>
      <c r="I46" s="47">
        <v>416</v>
      </c>
      <c r="J46" s="47">
        <v>62</v>
      </c>
      <c r="K46" s="47">
        <v>1000</v>
      </c>
      <c r="L46" s="47">
        <v>25</v>
      </c>
      <c r="M46" s="47">
        <v>25</v>
      </c>
      <c r="N46" s="47">
        <v>430</v>
      </c>
      <c r="O46" s="47">
        <v>62</v>
      </c>
      <c r="P46" s="47">
        <v>1100</v>
      </c>
      <c r="Q46" s="35">
        <f t="shared" si="3"/>
        <v>25</v>
      </c>
      <c r="R46" s="35">
        <f t="shared" si="4"/>
        <v>1100</v>
      </c>
      <c r="S46" s="50">
        <v>2902</v>
      </c>
      <c r="T46" s="51">
        <v>7.0000000000000007E-2</v>
      </c>
      <c r="U46" s="35">
        <v>-4</v>
      </c>
      <c r="V46" s="52" t="s">
        <v>56</v>
      </c>
      <c r="W46" s="40">
        <f t="shared" si="5"/>
        <v>0.26087962962962963</v>
      </c>
      <c r="X46" s="40">
        <v>0.26122685185185185</v>
      </c>
      <c r="Y46" s="42">
        <v>22806.266666666666</v>
      </c>
      <c r="Z46" s="43">
        <v>511.63900000000007</v>
      </c>
      <c r="AA46" s="43">
        <v>17.43266666666667</v>
      </c>
      <c r="AB46" s="43">
        <v>18.225900000000006</v>
      </c>
      <c r="AC46" s="43">
        <v>3.5325500000000005</v>
      </c>
      <c r="AD46" s="43">
        <v>14.693350000000006</v>
      </c>
      <c r="AE46" s="43">
        <v>84.376333333333321</v>
      </c>
      <c r="AF46" s="43">
        <v>0.29300000000000004</v>
      </c>
      <c r="AG46" s="43">
        <v>1.1096666666666666E-2</v>
      </c>
      <c r="AH46" s="43">
        <v>44.124753333333338</v>
      </c>
      <c r="AI46" s="43">
        <v>4.2812466666666662</v>
      </c>
      <c r="AJ46" s="43">
        <v>2.6520066666666668</v>
      </c>
      <c r="AK46" s="43">
        <v>0.51401333333333332</v>
      </c>
      <c r="AL46" s="44">
        <v>98.562579999999983</v>
      </c>
      <c r="AM46" s="43">
        <v>5.9019999999999996E-2</v>
      </c>
      <c r="AN46" s="43">
        <v>2.6537899999999999</v>
      </c>
      <c r="AO46" s="43">
        <v>2.5514633333333334</v>
      </c>
      <c r="AP46" s="42">
        <v>3090.0666666666666</v>
      </c>
      <c r="AQ46" s="45">
        <v>160.32680704572036</v>
      </c>
      <c r="AR46" s="45">
        <v>1.791105129839059</v>
      </c>
      <c r="AS46" s="45">
        <v>6.3968382994950149E-3</v>
      </c>
      <c r="AT46" s="45">
        <v>1.8579465862185233E-2</v>
      </c>
      <c r="AU46" s="45">
        <v>2.2176933496548666E-2</v>
      </c>
      <c r="AV46" s="45">
        <v>1.5471971320801936E-2</v>
      </c>
      <c r="AW46" s="45">
        <v>2.3194016519339287</v>
      </c>
      <c r="AX46" s="45">
        <v>5.7002722258042836E-2</v>
      </c>
      <c r="AY46" s="45">
        <v>7.1839540228413966E-5</v>
      </c>
      <c r="AZ46" s="45">
        <v>0.3599638274295599</v>
      </c>
      <c r="BA46" s="45">
        <v>0.12185813609821333</v>
      </c>
      <c r="BB46" s="45">
        <v>1.8151088754906813E-2</v>
      </c>
      <c r="BC46" s="45">
        <v>5.1021789350293749E-3</v>
      </c>
      <c r="BD46" s="45">
        <v>1.5710602613608678E-2</v>
      </c>
      <c r="BE46" s="45">
        <v>1.1373999387592981E-2</v>
      </c>
      <c r="BF46" s="45">
        <v>1.5535084874855552E-2</v>
      </c>
      <c r="BG46" s="45">
        <v>1.7457089920881637E-2</v>
      </c>
      <c r="BH46" s="45">
        <v>0.58329228098567465</v>
      </c>
      <c r="BI46" s="40">
        <v>0.26122685185185185</v>
      </c>
      <c r="BJ46">
        <v>23</v>
      </c>
      <c r="BK46">
        <v>33</v>
      </c>
      <c r="BL46" s="28">
        <v>0.9498717874563789</v>
      </c>
      <c r="BM46" s="29">
        <v>25.651189810162897</v>
      </c>
      <c r="BN46" s="30">
        <v>1211.0003773038277</v>
      </c>
      <c r="BO46" s="30">
        <v>1241.764821069052</v>
      </c>
    </row>
    <row r="47" spans="1:67">
      <c r="A47" s="46">
        <v>39842</v>
      </c>
      <c r="B47" s="47">
        <v>2902</v>
      </c>
      <c r="C47" s="48">
        <v>0.25208333333333333</v>
      </c>
      <c r="D47" s="48">
        <v>0.26180555555555557</v>
      </c>
      <c r="E47" s="49">
        <v>7.0000000000000007E-2</v>
      </c>
      <c r="F47" s="47">
        <v>12</v>
      </c>
      <c r="G47" s="47">
        <v>25</v>
      </c>
      <c r="H47" s="47">
        <v>25</v>
      </c>
      <c r="I47" s="47">
        <v>416</v>
      </c>
      <c r="J47" s="47">
        <v>62</v>
      </c>
      <c r="K47" s="47">
        <v>1000</v>
      </c>
      <c r="L47" s="47">
        <v>25</v>
      </c>
      <c r="M47" s="47">
        <v>25</v>
      </c>
      <c r="N47" s="47">
        <v>430</v>
      </c>
      <c r="O47" s="47">
        <v>62</v>
      </c>
      <c r="P47" s="47">
        <v>1100</v>
      </c>
      <c r="Q47" s="35">
        <f t="shared" si="3"/>
        <v>25</v>
      </c>
      <c r="R47" s="35">
        <f t="shared" si="4"/>
        <v>1100</v>
      </c>
      <c r="S47" s="50">
        <v>2902</v>
      </c>
      <c r="T47" s="51">
        <v>7.0000000000000007E-2</v>
      </c>
      <c r="U47" s="35">
        <v>-4</v>
      </c>
      <c r="V47" s="52" t="s">
        <v>56</v>
      </c>
      <c r="W47" s="40">
        <f t="shared" si="5"/>
        <v>0.2618402777777778</v>
      </c>
      <c r="X47" s="40">
        <v>0.26218750000000002</v>
      </c>
      <c r="Y47" s="42">
        <v>22829.033333333333</v>
      </c>
      <c r="Z47" s="43">
        <v>511.21899999999999</v>
      </c>
      <c r="AA47" s="43">
        <v>17.439333333333334</v>
      </c>
      <c r="AB47" s="43">
        <v>18.246200000000002</v>
      </c>
      <c r="AC47" s="43">
        <v>3.1517499999999998</v>
      </c>
      <c r="AD47" s="43">
        <v>15.09445</v>
      </c>
      <c r="AE47" s="43">
        <v>82.955999999999989</v>
      </c>
      <c r="AF47" s="43">
        <v>0.23733333333333334</v>
      </c>
      <c r="AG47" s="43">
        <v>1.111E-2</v>
      </c>
      <c r="AH47" s="43">
        <v>44.048390000000005</v>
      </c>
      <c r="AI47" s="43">
        <v>4.2055100000000003</v>
      </c>
      <c r="AJ47" s="43">
        <v>2.6526200000000002</v>
      </c>
      <c r="AK47" s="43">
        <v>0.45820000000000005</v>
      </c>
      <c r="AL47" s="44">
        <v>98.571896666666674</v>
      </c>
      <c r="AM47" s="43">
        <v>4.7776666666666669E-2</v>
      </c>
      <c r="AN47" s="43">
        <v>2.6561033333333333</v>
      </c>
      <c r="AO47" s="43">
        <v>2.55206</v>
      </c>
      <c r="AP47" s="42">
        <v>3090.3</v>
      </c>
      <c r="AQ47" s="45">
        <v>162.94265615675914</v>
      </c>
      <c r="AR47" s="45">
        <v>2.7435257331319236</v>
      </c>
      <c r="AS47" s="45">
        <v>8.2768198679462907E-3</v>
      </c>
      <c r="AT47" s="45">
        <v>2.1168291185736217E-2</v>
      </c>
      <c r="AU47" s="45">
        <v>1.4612671638471656E-2</v>
      </c>
      <c r="AV47" s="45">
        <v>1.0920046418999596E-2</v>
      </c>
      <c r="AW47" s="45">
        <v>2.0774530161916216</v>
      </c>
      <c r="AX47" s="45">
        <v>0.13405951671921132</v>
      </c>
      <c r="AY47" s="45">
        <v>8.4486277196257E-5</v>
      </c>
      <c r="AZ47" s="45">
        <v>0.36339391692968603</v>
      </c>
      <c r="BA47" s="45">
        <v>0.11104292226978614</v>
      </c>
      <c r="BB47" s="45">
        <v>1.8622537328509371E-2</v>
      </c>
      <c r="BC47" s="45">
        <v>4.0431295492135986E-3</v>
      </c>
      <c r="BD47" s="45">
        <v>1.5681385480075537E-2</v>
      </c>
      <c r="BE47" s="45">
        <v>2.7007083149238588E-2</v>
      </c>
      <c r="BF47" s="45">
        <v>1.5851345713204942E-2</v>
      </c>
      <c r="BG47" s="45">
        <v>1.792331557997319E-2</v>
      </c>
      <c r="BH47" s="45">
        <v>0.65125872818295705</v>
      </c>
      <c r="BI47" s="40">
        <v>0.26218750000000002</v>
      </c>
      <c r="BJ47">
        <v>23</v>
      </c>
      <c r="BK47">
        <v>33</v>
      </c>
      <c r="BL47" s="28">
        <v>0.9498717874563789</v>
      </c>
      <c r="BM47" s="29">
        <v>25.651189810162897</v>
      </c>
      <c r="BN47" s="30">
        <v>1211.0003773038277</v>
      </c>
      <c r="BO47" s="30">
        <v>1241.764821069052</v>
      </c>
    </row>
    <row r="48" spans="1:67">
      <c r="A48" s="46">
        <v>39842</v>
      </c>
      <c r="B48" s="47">
        <v>2903</v>
      </c>
      <c r="C48" s="48">
        <v>0.26250000000000001</v>
      </c>
      <c r="D48" s="48">
        <v>0.26458333333333334</v>
      </c>
      <c r="E48" s="49">
        <v>0.15</v>
      </c>
      <c r="F48" s="47">
        <v>2</v>
      </c>
      <c r="G48" s="47">
        <v>37</v>
      </c>
      <c r="H48" s="47">
        <v>37.5</v>
      </c>
      <c r="I48" s="47">
        <v>430</v>
      </c>
      <c r="J48" s="47">
        <v>75</v>
      </c>
      <c r="K48" s="47">
        <v>1600</v>
      </c>
      <c r="L48" s="47">
        <v>37</v>
      </c>
      <c r="M48" s="47">
        <v>37.4</v>
      </c>
      <c r="N48" s="47">
        <v>422</v>
      </c>
      <c r="O48" s="47">
        <v>75</v>
      </c>
      <c r="P48" s="47">
        <v>1700</v>
      </c>
      <c r="Q48" s="35">
        <f t="shared" si="3"/>
        <v>37.4</v>
      </c>
      <c r="R48" s="35">
        <f t="shared" si="4"/>
        <v>1700</v>
      </c>
      <c r="S48" s="50">
        <v>2903</v>
      </c>
      <c r="T48" s="51">
        <v>0.15</v>
      </c>
      <c r="U48" s="35">
        <v>-4</v>
      </c>
      <c r="V48" s="52" t="s">
        <v>56</v>
      </c>
      <c r="W48" s="40">
        <f t="shared" si="5"/>
        <v>0.26366898148148149</v>
      </c>
      <c r="X48" s="40">
        <v>0.26401620370370371</v>
      </c>
      <c r="Y48" s="42">
        <v>22752.6</v>
      </c>
      <c r="Z48" s="43">
        <v>179.15833333333339</v>
      </c>
      <c r="AA48" s="43">
        <v>17.47333333333334</v>
      </c>
      <c r="AB48" s="43">
        <v>28.23974999999999</v>
      </c>
      <c r="AC48" s="43">
        <v>16.73385</v>
      </c>
      <c r="AD48" s="43">
        <v>11.505900000000002</v>
      </c>
      <c r="AE48" s="43">
        <v>21.595999999999997</v>
      </c>
      <c r="AF48" s="43">
        <v>0.44566666666666677</v>
      </c>
      <c r="AG48" s="43">
        <v>1.0886666666666668E-2</v>
      </c>
      <c r="AH48" s="43">
        <v>15.759090000000004</v>
      </c>
      <c r="AI48" s="43">
        <v>1.1172833333333332</v>
      </c>
      <c r="AJ48" s="43">
        <v>4.1896833333333321</v>
      </c>
      <c r="AK48" s="43">
        <v>2.4826566666666658</v>
      </c>
      <c r="AL48" s="44">
        <v>99.52779000000001</v>
      </c>
      <c r="AM48" s="43">
        <v>9.1553333333333334E-2</v>
      </c>
      <c r="AN48" s="43">
        <v>2.6223533333333324</v>
      </c>
      <c r="AO48" s="43">
        <v>4.0308566666666685</v>
      </c>
      <c r="AP48" s="42">
        <v>3144.0333333333333</v>
      </c>
      <c r="AQ48" s="45">
        <v>205.39341560147469</v>
      </c>
      <c r="AR48" s="45">
        <v>0.50885322951096867</v>
      </c>
      <c r="AS48" s="45">
        <v>8.0229555708574186E-3</v>
      </c>
      <c r="AT48" s="45">
        <v>7.4794632621368554E-2</v>
      </c>
      <c r="AU48" s="45">
        <v>1.9720962940746843E-2</v>
      </c>
      <c r="AV48" s="45">
        <v>8.1257827209190087E-2</v>
      </c>
      <c r="AW48" s="45">
        <v>0.38695629264036074</v>
      </c>
      <c r="AX48" s="45">
        <v>0.10424385645780446</v>
      </c>
      <c r="AY48" s="45">
        <v>1.0080138659874604E-4</v>
      </c>
      <c r="AZ48" s="45">
        <v>0.13818797130596724</v>
      </c>
      <c r="BA48" s="45">
        <v>2.2516370800441804E-2</v>
      </c>
      <c r="BB48" s="45">
        <v>3.7380818272379351E-2</v>
      </c>
      <c r="BC48" s="45">
        <v>2.2000684681090749E-2</v>
      </c>
      <c r="BD48" s="45">
        <v>4.7966475361658576E-3</v>
      </c>
      <c r="BE48" s="45">
        <v>2.1261179344675082E-2</v>
      </c>
      <c r="BF48" s="45">
        <v>1.9965966445227624E-2</v>
      </c>
      <c r="BG48" s="45">
        <v>3.5949511371033888E-2</v>
      </c>
      <c r="BH48" s="45">
        <v>0.18257418583505533</v>
      </c>
      <c r="BI48" s="40">
        <v>0.26401620370370371</v>
      </c>
      <c r="BJ48">
        <v>23</v>
      </c>
      <c r="BK48">
        <v>33</v>
      </c>
      <c r="BL48" s="28">
        <v>0.9498717874563789</v>
      </c>
      <c r="BM48" s="29">
        <v>38.374179956003694</v>
      </c>
      <c r="BN48" s="30">
        <v>1871.5460376513702</v>
      </c>
      <c r="BO48" s="30">
        <v>1919.0910871067167</v>
      </c>
    </row>
    <row r="49" spans="1:67">
      <c r="A49" s="46">
        <v>39842</v>
      </c>
      <c r="B49" s="47">
        <v>2904</v>
      </c>
      <c r="C49" s="48">
        <v>0.26527777777777778</v>
      </c>
      <c r="D49" s="48">
        <v>0.27500000000000002</v>
      </c>
      <c r="E49" s="49">
        <v>0.3</v>
      </c>
      <c r="F49" s="47">
        <v>12</v>
      </c>
      <c r="G49" s="47">
        <v>52.5</v>
      </c>
      <c r="H49" s="47">
        <v>52.5</v>
      </c>
      <c r="I49" s="47">
        <v>493</v>
      </c>
      <c r="J49" s="47">
        <v>80</v>
      </c>
      <c r="K49" s="47">
        <v>2500</v>
      </c>
      <c r="L49" s="47">
        <v>52.5</v>
      </c>
      <c r="M49" s="47">
        <v>52.5</v>
      </c>
      <c r="N49" s="47">
        <v>479</v>
      </c>
      <c r="O49" s="47">
        <v>80</v>
      </c>
      <c r="P49" s="47">
        <v>2600</v>
      </c>
      <c r="Q49" s="35">
        <f t="shared" si="3"/>
        <v>52.5</v>
      </c>
      <c r="R49" s="35">
        <f t="shared" si="4"/>
        <v>2600</v>
      </c>
      <c r="S49" s="50">
        <v>2904</v>
      </c>
      <c r="T49" s="51">
        <v>0.3</v>
      </c>
      <c r="U49" s="35">
        <v>-4</v>
      </c>
      <c r="V49" s="52" t="s">
        <v>56</v>
      </c>
      <c r="W49" s="40">
        <f t="shared" si="5"/>
        <v>0.26636574074074071</v>
      </c>
      <c r="X49" s="40">
        <v>0.26671296296296293</v>
      </c>
      <c r="Y49" s="42">
        <v>25352.766666666666</v>
      </c>
      <c r="Z49" s="43">
        <v>80.089333333333343</v>
      </c>
      <c r="AA49" s="43">
        <v>17.101000000000006</v>
      </c>
      <c r="AB49" s="43">
        <v>45.653649999999985</v>
      </c>
      <c r="AC49" s="43">
        <v>36.488550000000004</v>
      </c>
      <c r="AD49" s="43">
        <v>9.1650999999999989</v>
      </c>
      <c r="AE49" s="43">
        <v>6.8203333333333349</v>
      </c>
      <c r="AF49" s="43">
        <v>0.7243333333333335</v>
      </c>
      <c r="AG49" s="43">
        <v>1.2050000000000002E-2</v>
      </c>
      <c r="AH49" s="43">
        <v>6.3472633333333324</v>
      </c>
      <c r="AI49" s="43">
        <v>0.31871333333333329</v>
      </c>
      <c r="AJ49" s="43">
        <v>6.1179733333333308</v>
      </c>
      <c r="AK49" s="43">
        <v>4.8897599999999999</v>
      </c>
      <c r="AL49" s="44">
        <v>99.822939999999988</v>
      </c>
      <c r="AM49" s="43">
        <v>0.13446</v>
      </c>
      <c r="AN49" s="43">
        <v>2.8661400000000006</v>
      </c>
      <c r="AO49" s="43">
        <v>5.8860399999999995</v>
      </c>
      <c r="AP49" s="42">
        <v>3156.9666666666667</v>
      </c>
      <c r="AQ49" s="45">
        <v>132.45888974018686</v>
      </c>
      <c r="AR49" s="45">
        <v>0.35487669867518323</v>
      </c>
      <c r="AS49" s="45">
        <v>7.5885576295202243E-3</v>
      </c>
      <c r="AT49" s="45">
        <v>2.1444857111942928E-2</v>
      </c>
      <c r="AU49" s="45">
        <v>7.3801965911578629E-2</v>
      </c>
      <c r="AV49" s="45">
        <v>6.6962727666603716E-2</v>
      </c>
      <c r="AW49" s="45">
        <v>9.8172379475727989E-2</v>
      </c>
      <c r="AX49" s="45">
        <v>5.8585824655580002E-2</v>
      </c>
      <c r="AY49" s="45">
        <v>7.3108327748669478E-5</v>
      </c>
      <c r="AZ49" s="45">
        <v>3.5497435393845381E-2</v>
      </c>
      <c r="BA49" s="45">
        <v>4.9377318074495325E-3</v>
      </c>
      <c r="BB49" s="45">
        <v>3.2019357650768333E-2</v>
      </c>
      <c r="BC49" s="45">
        <v>2.5978792411742575E-2</v>
      </c>
      <c r="BD49" s="45">
        <v>1.0669324381541029E-3</v>
      </c>
      <c r="BE49" s="45">
        <v>1.104447435567232E-2</v>
      </c>
      <c r="BF49" s="45">
        <v>1.2811460386754485E-2</v>
      </c>
      <c r="BG49" s="45">
        <v>3.0810416957637126E-2</v>
      </c>
      <c r="BH49" s="45">
        <v>0.18257418583505533</v>
      </c>
      <c r="BI49" s="40">
        <v>0.26671296296296293</v>
      </c>
      <c r="BJ49">
        <v>23</v>
      </c>
      <c r="BK49">
        <v>33</v>
      </c>
      <c r="BL49" s="28">
        <v>0.9498717874563789</v>
      </c>
      <c r="BM49" s="29">
        <v>53.867498601342085</v>
      </c>
      <c r="BN49" s="30">
        <v>2862.3645281726835</v>
      </c>
      <c r="BO49" s="30">
        <v>2935.0804861632137</v>
      </c>
    </row>
    <row r="50" spans="1:67">
      <c r="A50" s="46">
        <v>39842</v>
      </c>
      <c r="B50" s="47">
        <v>2904</v>
      </c>
      <c r="C50" s="48">
        <v>0.26527777777777778</v>
      </c>
      <c r="D50" s="48">
        <v>0.27500000000000002</v>
      </c>
      <c r="E50" s="49">
        <v>0.3</v>
      </c>
      <c r="F50" s="47">
        <v>12</v>
      </c>
      <c r="G50" s="47">
        <v>52.5</v>
      </c>
      <c r="H50" s="47">
        <v>52.5</v>
      </c>
      <c r="I50" s="47">
        <v>493</v>
      </c>
      <c r="J50" s="47">
        <v>80</v>
      </c>
      <c r="K50" s="47">
        <v>2500</v>
      </c>
      <c r="L50" s="47">
        <v>52.5</v>
      </c>
      <c r="M50" s="47">
        <v>52.5</v>
      </c>
      <c r="N50" s="47">
        <v>479</v>
      </c>
      <c r="O50" s="47">
        <v>80</v>
      </c>
      <c r="P50" s="47">
        <v>2600</v>
      </c>
      <c r="Q50" s="35">
        <f t="shared" si="3"/>
        <v>52.5</v>
      </c>
      <c r="R50" s="35">
        <f t="shared" si="4"/>
        <v>2600</v>
      </c>
      <c r="S50" s="50">
        <v>2904</v>
      </c>
      <c r="T50" s="51">
        <v>0.3</v>
      </c>
      <c r="U50" s="35">
        <v>-4</v>
      </c>
      <c r="V50" s="52" t="s">
        <v>56</v>
      </c>
      <c r="W50" s="40">
        <f t="shared" si="5"/>
        <v>0.27494212962962961</v>
      </c>
      <c r="X50" s="40">
        <v>0.27528935185185183</v>
      </c>
      <c r="Y50" s="42">
        <v>25060.400000000001</v>
      </c>
      <c r="Z50" s="43">
        <v>76.701333333333352</v>
      </c>
      <c r="AA50" s="43">
        <v>17.141666666666662</v>
      </c>
      <c r="AB50" s="43">
        <v>44.627800000000001</v>
      </c>
      <c r="AC50" s="43">
        <v>35.964949999999995</v>
      </c>
      <c r="AD50" s="43">
        <v>8.6628499999999988</v>
      </c>
      <c r="AE50" s="43">
        <v>5.2076666666666673</v>
      </c>
      <c r="AF50" s="43">
        <v>0.50833333333333341</v>
      </c>
      <c r="AG50" s="43">
        <v>1.191E-2</v>
      </c>
      <c r="AH50" s="43">
        <v>6.1517833333333352</v>
      </c>
      <c r="AI50" s="43">
        <v>0.24619333333333329</v>
      </c>
      <c r="AJ50" s="43">
        <v>6.0503800000000005</v>
      </c>
      <c r="AK50" s="43">
        <v>4.8759033333333317</v>
      </c>
      <c r="AL50" s="44">
        <v>99.834670000000003</v>
      </c>
      <c r="AM50" s="43">
        <v>9.5413333333333294E-2</v>
      </c>
      <c r="AN50" s="43">
        <v>2.83771</v>
      </c>
      <c r="AO50" s="43">
        <v>5.8210133333333349</v>
      </c>
      <c r="AP50" s="42">
        <v>3157.9666666666667</v>
      </c>
      <c r="AQ50" s="45">
        <v>130.56550740591575</v>
      </c>
      <c r="AR50" s="45">
        <v>0.43127504091695601</v>
      </c>
      <c r="AS50" s="45">
        <v>8.7428131404709026E-3</v>
      </c>
      <c r="AT50" s="45">
        <v>4.6870989483608946E-2</v>
      </c>
      <c r="AU50" s="45">
        <v>6.2980887905613459E-2</v>
      </c>
      <c r="AV50" s="45">
        <v>4.4332433445192464E-2</v>
      </c>
      <c r="AW50" s="45">
        <v>4.9037869485512572E-2</v>
      </c>
      <c r="AX50" s="45">
        <v>0.1437450648828017</v>
      </c>
      <c r="AY50" s="45">
        <v>6.6176357899385744E-5</v>
      </c>
      <c r="AZ50" s="45">
        <v>5.3421150940578692E-2</v>
      </c>
      <c r="BA50" s="45">
        <v>2.5341710653595884E-3</v>
      </c>
      <c r="BB50" s="45">
        <v>3.1831435340902638E-2</v>
      </c>
      <c r="BC50" s="45">
        <v>2.4655732820574271E-2</v>
      </c>
      <c r="BD50" s="45">
        <v>1.311790037866917E-3</v>
      </c>
      <c r="BE50" s="45">
        <v>2.6827684277219498E-2</v>
      </c>
      <c r="BF50" s="45">
        <v>1.2608982840652217E-2</v>
      </c>
      <c r="BG50" s="45">
        <v>3.0608098244760591E-2</v>
      </c>
      <c r="BH50" s="45">
        <v>0.18257418583505533</v>
      </c>
      <c r="BI50" s="40">
        <v>0.27528935185185183</v>
      </c>
      <c r="BJ50">
        <v>23</v>
      </c>
      <c r="BK50">
        <v>33</v>
      </c>
      <c r="BL50" s="28">
        <v>0.9498717874563789</v>
      </c>
      <c r="BM50" s="29">
        <v>53.867498601342085</v>
      </c>
      <c r="BN50" s="30">
        <v>2862.3645281726835</v>
      </c>
      <c r="BO50" s="30">
        <v>2935.0804861632137</v>
      </c>
    </row>
    <row r="51" spans="1:67">
      <c r="A51" s="46">
        <v>39842</v>
      </c>
      <c r="B51" s="47">
        <v>2905</v>
      </c>
      <c r="C51" s="48">
        <v>0.27569444444444446</v>
      </c>
      <c r="D51" s="48">
        <v>0.28472222222222221</v>
      </c>
      <c r="E51" s="49">
        <v>0.45</v>
      </c>
      <c r="F51" s="47">
        <v>12</v>
      </c>
      <c r="G51" s="47">
        <v>63.2</v>
      </c>
      <c r="H51" s="47">
        <v>63.5</v>
      </c>
      <c r="I51" s="47">
        <v>555</v>
      </c>
      <c r="J51" s="47">
        <v>85</v>
      </c>
      <c r="K51" s="47">
        <v>3400</v>
      </c>
      <c r="L51" s="47">
        <v>63.2</v>
      </c>
      <c r="M51" s="47">
        <v>63.5</v>
      </c>
      <c r="N51" s="47">
        <v>535</v>
      </c>
      <c r="O51" s="47">
        <v>85</v>
      </c>
      <c r="P51" s="47">
        <v>3400</v>
      </c>
      <c r="Q51" s="35">
        <f t="shared" si="3"/>
        <v>63.5</v>
      </c>
      <c r="R51" s="35">
        <f t="shared" si="4"/>
        <v>3400</v>
      </c>
      <c r="S51" s="50">
        <v>2905</v>
      </c>
      <c r="T51" s="51">
        <v>0.45</v>
      </c>
      <c r="U51" s="35">
        <v>-4</v>
      </c>
      <c r="V51" s="52" t="s">
        <v>56</v>
      </c>
      <c r="W51" s="40">
        <f t="shared" si="5"/>
        <v>0.27709490740740739</v>
      </c>
      <c r="X51" s="40">
        <v>0.27744212962962961</v>
      </c>
      <c r="Y51" s="42">
        <v>27349.466666666667</v>
      </c>
      <c r="Z51" s="43">
        <v>45.855333333333327</v>
      </c>
      <c r="AA51" s="43">
        <v>16.821666666666669</v>
      </c>
      <c r="AB51" s="43">
        <v>62.053599999999989</v>
      </c>
      <c r="AC51" s="43">
        <v>52.575249999999997</v>
      </c>
      <c r="AD51" s="43">
        <v>9.4783500000000025</v>
      </c>
      <c r="AE51" s="43">
        <v>3.8689999999999993</v>
      </c>
      <c r="AF51" s="43">
        <v>1.0483333333333331</v>
      </c>
      <c r="AG51" s="43">
        <v>1.2986666666666676E-2</v>
      </c>
      <c r="AH51" s="43">
        <v>3.3717800000000002</v>
      </c>
      <c r="AI51" s="43">
        <v>0.16803666666666664</v>
      </c>
      <c r="AJ51" s="43">
        <v>7.7285266666666663</v>
      </c>
      <c r="AK51" s="43">
        <v>6.5479500000000002</v>
      </c>
      <c r="AL51" s="44">
        <v>99.906070000000028</v>
      </c>
      <c r="AM51" s="43">
        <v>0.18082333333333328</v>
      </c>
      <c r="AN51" s="43">
        <v>3.0557566666666673</v>
      </c>
      <c r="AO51" s="43">
        <v>7.435546666666669</v>
      </c>
      <c r="AP51" s="42">
        <v>3159</v>
      </c>
      <c r="AQ51" s="45">
        <v>175.98544871931054</v>
      </c>
      <c r="AR51" s="45">
        <v>1.2964240827364193</v>
      </c>
      <c r="AS51" s="45">
        <v>3.0409088175710787E-2</v>
      </c>
      <c r="AT51" s="45">
        <v>0.9240688453981013</v>
      </c>
      <c r="AU51" s="45">
        <v>0.92341591060849371</v>
      </c>
      <c r="AV51" s="45">
        <v>3.2292614187062717E-2</v>
      </c>
      <c r="AW51" s="45">
        <v>5.8033878333976267E-2</v>
      </c>
      <c r="AX51" s="45">
        <v>0.15920239413668005</v>
      </c>
      <c r="AY51" s="45">
        <v>8.9955289021760912E-5</v>
      </c>
      <c r="AZ51" s="45">
        <v>0.11509163185974507</v>
      </c>
      <c r="BA51" s="45">
        <v>2.6068190859985748E-3</v>
      </c>
      <c r="BB51" s="45">
        <v>7.3562926069821497E-2</v>
      </c>
      <c r="BC51" s="45">
        <v>7.9225264822573541E-2</v>
      </c>
      <c r="BD51" s="45">
        <v>2.6988056106612597E-3</v>
      </c>
      <c r="BE51" s="45">
        <v>2.740952116646202E-2</v>
      </c>
      <c r="BF51" s="45">
        <v>1.6830814993140812E-2</v>
      </c>
      <c r="BG51" s="45">
        <v>7.0774628871891843E-2</v>
      </c>
      <c r="BH51" s="45">
        <v>0</v>
      </c>
      <c r="BI51" s="40">
        <v>0.27744212962962961</v>
      </c>
      <c r="BJ51">
        <v>23</v>
      </c>
      <c r="BK51">
        <v>33</v>
      </c>
      <c r="BL51" s="28">
        <v>0.9498717874563789</v>
      </c>
      <c r="BM51" s="29">
        <v>65.154022117813767</v>
      </c>
      <c r="BN51" s="30">
        <v>3743.0920753027403</v>
      </c>
      <c r="BO51" s="30">
        <v>3838.1821742134334</v>
      </c>
    </row>
    <row r="52" spans="1:67">
      <c r="A52" s="46">
        <v>39842</v>
      </c>
      <c r="B52" s="47">
        <v>2906</v>
      </c>
      <c r="C52" s="48">
        <v>0.28541666666666665</v>
      </c>
      <c r="D52" s="48">
        <v>0.29375000000000001</v>
      </c>
      <c r="E52" s="49">
        <v>0.65</v>
      </c>
      <c r="F52" s="47">
        <v>12</v>
      </c>
      <c r="G52" s="47">
        <v>74.099999999999994</v>
      </c>
      <c r="H52" s="47">
        <v>74.5</v>
      </c>
      <c r="I52" s="47">
        <v>629</v>
      </c>
      <c r="J52" s="47">
        <v>89</v>
      </c>
      <c r="K52" s="47">
        <v>5000</v>
      </c>
      <c r="L52" s="47">
        <v>74.099999999999994</v>
      </c>
      <c r="M52" s="47">
        <v>74.5</v>
      </c>
      <c r="N52" s="47">
        <v>610</v>
      </c>
      <c r="O52" s="47">
        <v>89</v>
      </c>
      <c r="P52" s="47">
        <v>5000</v>
      </c>
      <c r="Q52" s="35">
        <f t="shared" si="3"/>
        <v>74.5</v>
      </c>
      <c r="R52" s="35">
        <f t="shared" si="4"/>
        <v>5000</v>
      </c>
      <c r="S52" s="50">
        <v>2906</v>
      </c>
      <c r="T52" s="51">
        <v>0.65</v>
      </c>
      <c r="U52" s="35">
        <v>-4</v>
      </c>
      <c r="V52" s="52" t="s">
        <v>56</v>
      </c>
      <c r="W52" s="40">
        <f t="shared" si="5"/>
        <v>0.28784722222222225</v>
      </c>
      <c r="X52" s="40">
        <v>0.28819444444444448</v>
      </c>
      <c r="Y52" s="42">
        <v>31986.033333333333</v>
      </c>
      <c r="Z52" s="43">
        <v>30.051666666666669</v>
      </c>
      <c r="AA52" s="43">
        <v>16.125333333333334</v>
      </c>
      <c r="AB52" s="43">
        <v>92.56519999999999</v>
      </c>
      <c r="AC52" s="43">
        <v>79.305800000000019</v>
      </c>
      <c r="AD52" s="43">
        <v>13.259399999999999</v>
      </c>
      <c r="AE52" s="43">
        <v>3.2819999999999991</v>
      </c>
      <c r="AF52" s="43">
        <v>1.4490000000000001</v>
      </c>
      <c r="AG52" s="43">
        <v>1.5153333333333333E-2</v>
      </c>
      <c r="AH52" s="43">
        <v>1.8872666666666662</v>
      </c>
      <c r="AI52" s="43">
        <v>0.12233333333333332</v>
      </c>
      <c r="AJ52" s="43">
        <v>9.8942066666666655</v>
      </c>
      <c r="AK52" s="43">
        <v>8.4769233333333354</v>
      </c>
      <c r="AL52" s="44">
        <v>99.944596666666683</v>
      </c>
      <c r="AM52" s="43">
        <v>0.21448666666666671</v>
      </c>
      <c r="AN52" s="43">
        <v>3.4986799999999998</v>
      </c>
      <c r="AO52" s="43">
        <v>9.5191266666666667</v>
      </c>
      <c r="AP52" s="42">
        <v>3156.0333333333333</v>
      </c>
      <c r="AQ52" s="45">
        <v>163.87221332144176</v>
      </c>
      <c r="AR52" s="45">
        <v>0.28114400940252587</v>
      </c>
      <c r="AS52" s="45">
        <v>2.2086559079087527E-2</v>
      </c>
      <c r="AT52" s="45">
        <v>0.12912728283524616</v>
      </c>
      <c r="AU52" s="45">
        <v>0.1062572999520664</v>
      </c>
      <c r="AV52" s="45">
        <v>3.3590947056281954E-2</v>
      </c>
      <c r="AW52" s="45">
        <v>8.6479018782923564E-2</v>
      </c>
      <c r="AX52" s="45">
        <v>8.3597970607276667E-2</v>
      </c>
      <c r="AY52" s="45">
        <v>8.6036613430415094E-5</v>
      </c>
      <c r="AZ52" s="45">
        <v>1.9495504934309297E-2</v>
      </c>
      <c r="BA52" s="45">
        <v>3.2910886295899238E-3</v>
      </c>
      <c r="BB52" s="45">
        <v>4.9483580929528426E-2</v>
      </c>
      <c r="BC52" s="45">
        <v>4.3076088921600392E-2</v>
      </c>
      <c r="BD52" s="45">
        <v>5.762442808953576E-4</v>
      </c>
      <c r="BE52" s="45">
        <v>1.2318103675522442E-2</v>
      </c>
      <c r="BF52" s="45">
        <v>1.5643339444169787E-2</v>
      </c>
      <c r="BG52" s="45">
        <v>4.7607511239685492E-2</v>
      </c>
      <c r="BH52" s="45">
        <v>0.18257418583505536</v>
      </c>
      <c r="BI52" s="40">
        <v>0.28819444444444448</v>
      </c>
      <c r="BJ52">
        <v>23</v>
      </c>
      <c r="BK52">
        <v>33</v>
      </c>
      <c r="BL52" s="28">
        <v>0.9498717874563789</v>
      </c>
      <c r="BM52" s="29">
        <v>76.440545634285442</v>
      </c>
      <c r="BN52" s="30">
        <v>5504.547169562853</v>
      </c>
      <c r="BO52" s="30">
        <v>5644.385550313872</v>
      </c>
    </row>
    <row r="53" spans="1:67">
      <c r="A53" s="46">
        <v>39842</v>
      </c>
      <c r="B53" s="47">
        <v>2906</v>
      </c>
      <c r="C53" s="48">
        <v>0.28541666666666665</v>
      </c>
      <c r="D53" s="48">
        <v>0.29375000000000001</v>
      </c>
      <c r="E53" s="49">
        <v>0.65</v>
      </c>
      <c r="F53" s="47">
        <v>12</v>
      </c>
      <c r="G53" s="47">
        <v>74.099999999999994</v>
      </c>
      <c r="H53" s="47">
        <v>74.5</v>
      </c>
      <c r="I53" s="47">
        <v>629</v>
      </c>
      <c r="J53" s="47">
        <v>89</v>
      </c>
      <c r="K53" s="47">
        <v>5000</v>
      </c>
      <c r="L53" s="47">
        <v>74.099999999999994</v>
      </c>
      <c r="M53" s="47">
        <v>74.5</v>
      </c>
      <c r="N53" s="47">
        <v>610</v>
      </c>
      <c r="O53" s="47">
        <v>89</v>
      </c>
      <c r="P53" s="47">
        <v>5000</v>
      </c>
      <c r="Q53" s="35">
        <f t="shared" si="3"/>
        <v>74.5</v>
      </c>
      <c r="R53" s="35">
        <f t="shared" si="4"/>
        <v>5000</v>
      </c>
      <c r="S53" s="50">
        <v>2906</v>
      </c>
      <c r="T53" s="51">
        <v>0.65</v>
      </c>
      <c r="U53" s="35">
        <v>-4</v>
      </c>
      <c r="V53" s="52" t="s">
        <v>56</v>
      </c>
      <c r="W53" s="40">
        <f t="shared" si="5"/>
        <v>0.2938425925925926</v>
      </c>
      <c r="X53" s="40">
        <v>0.29418981481481482</v>
      </c>
      <c r="Y53" s="42">
        <v>31632.3</v>
      </c>
      <c r="Z53" s="43">
        <v>28.233999999999998</v>
      </c>
      <c r="AA53" s="43">
        <v>16.170333333333339</v>
      </c>
      <c r="AB53" s="43">
        <v>92.076599999999956</v>
      </c>
      <c r="AC53" s="43">
        <v>80.370850000000019</v>
      </c>
      <c r="AD53" s="43">
        <v>11.705749999999998</v>
      </c>
      <c r="AE53" s="43">
        <v>2.9729999999999999</v>
      </c>
      <c r="AF53" s="43">
        <v>1.5070000000000003</v>
      </c>
      <c r="AG53" s="43">
        <v>1.4990000000000009E-2</v>
      </c>
      <c r="AH53" s="43">
        <v>1.7933966666666665</v>
      </c>
      <c r="AI53" s="43">
        <v>0.11204000000000001</v>
      </c>
      <c r="AJ53" s="43">
        <v>9.9503033333333306</v>
      </c>
      <c r="AK53" s="43">
        <v>8.6853233333333346</v>
      </c>
      <c r="AL53" s="44">
        <v>99.947780000000023</v>
      </c>
      <c r="AM53" s="43">
        <v>0.22552000000000005</v>
      </c>
      <c r="AN53" s="43">
        <v>3.4647766666666664</v>
      </c>
      <c r="AO53" s="43">
        <v>9.5731000000000002</v>
      </c>
      <c r="AP53" s="42">
        <v>3156.9666666666667</v>
      </c>
      <c r="AQ53" s="45">
        <v>181.5519589348381</v>
      </c>
      <c r="AR53" s="45">
        <v>0.27400729917255062</v>
      </c>
      <c r="AS53" s="45">
        <v>1.4967397519467084E-2</v>
      </c>
      <c r="AT53" s="45">
        <v>8.6646666569385966E-2</v>
      </c>
      <c r="AU53" s="45">
        <v>0.10602627764721567</v>
      </c>
      <c r="AV53" s="45">
        <v>5.959399269655663E-2</v>
      </c>
      <c r="AW53" s="45">
        <v>5.5655962905126068E-2</v>
      </c>
      <c r="AX53" s="45">
        <v>0.12063481512685047</v>
      </c>
      <c r="AY53" s="45">
        <v>8.8473646962790827E-5</v>
      </c>
      <c r="AZ53" s="45">
        <v>2.0307081885702922E-2</v>
      </c>
      <c r="BA53" s="45">
        <v>2.2364688916790844E-3</v>
      </c>
      <c r="BB53" s="45">
        <v>5.6544779223826294E-2</v>
      </c>
      <c r="BC53" s="45">
        <v>5.0318192249567024E-2</v>
      </c>
      <c r="BD53" s="45">
        <v>6.0765235069860067E-4</v>
      </c>
      <c r="BE53" s="45">
        <v>1.8016188122983234E-2</v>
      </c>
      <c r="BF53" s="45">
        <v>1.7337097623967793E-2</v>
      </c>
      <c r="BG53" s="45">
        <v>5.4405577807351023E-2</v>
      </c>
      <c r="BH53" s="45">
        <v>0.1825741858350553</v>
      </c>
      <c r="BI53" s="40">
        <v>0.29418981481481482</v>
      </c>
      <c r="BJ53">
        <v>24</v>
      </c>
      <c r="BK53">
        <v>33</v>
      </c>
      <c r="BL53" s="28">
        <v>0.9498717874563789</v>
      </c>
      <c r="BM53" s="29">
        <v>76.440545634285442</v>
      </c>
      <c r="BN53" s="30">
        <v>5504.547169562853</v>
      </c>
      <c r="BO53" s="30">
        <v>5644.385550313872</v>
      </c>
    </row>
    <row r="54" spans="1:67">
      <c r="A54" s="46">
        <v>39842</v>
      </c>
      <c r="B54" s="47">
        <v>2907</v>
      </c>
      <c r="C54" s="48">
        <v>0.2951388888888889</v>
      </c>
      <c r="D54" s="48">
        <v>0.30277777777777776</v>
      </c>
      <c r="E54" s="49">
        <v>0.85</v>
      </c>
      <c r="F54" s="47">
        <v>12</v>
      </c>
      <c r="G54" s="47">
        <v>82.7</v>
      </c>
      <c r="H54" s="47">
        <v>82.7</v>
      </c>
      <c r="I54" s="47">
        <v>702</v>
      </c>
      <c r="J54" s="47">
        <v>94</v>
      </c>
      <c r="K54" s="47">
        <v>6600</v>
      </c>
      <c r="L54" s="47">
        <v>82.7</v>
      </c>
      <c r="M54" s="47">
        <v>83</v>
      </c>
      <c r="N54" s="47">
        <v>695</v>
      </c>
      <c r="O54" s="47">
        <v>94</v>
      </c>
      <c r="P54" s="47">
        <v>6600</v>
      </c>
      <c r="Q54" s="35">
        <f t="shared" si="3"/>
        <v>83</v>
      </c>
      <c r="R54" s="35">
        <f t="shared" si="4"/>
        <v>6600</v>
      </c>
      <c r="S54" s="50">
        <v>2907</v>
      </c>
      <c r="T54" s="51">
        <v>0.85</v>
      </c>
      <c r="U54" s="35">
        <v>-4</v>
      </c>
      <c r="V54" s="52" t="s">
        <v>56</v>
      </c>
      <c r="W54" s="40">
        <f t="shared" si="5"/>
        <v>0.29638888888888892</v>
      </c>
      <c r="X54" s="40">
        <v>0.29673611111111114</v>
      </c>
      <c r="Y54" s="42">
        <v>36735.699999999997</v>
      </c>
      <c r="Z54" s="43">
        <v>28.168999999999993</v>
      </c>
      <c r="AA54" s="43">
        <v>15.416000000000006</v>
      </c>
      <c r="AB54" s="43">
        <v>130.99449999999999</v>
      </c>
      <c r="AC54" s="43">
        <v>115.93050000000007</v>
      </c>
      <c r="AD54" s="43">
        <v>15.063999999999997</v>
      </c>
      <c r="AE54" s="43">
        <v>2.9603333333333333</v>
      </c>
      <c r="AF54" s="43">
        <v>1.9926666666666668</v>
      </c>
      <c r="AG54" s="43">
        <v>1.7386666666666658E-2</v>
      </c>
      <c r="AH54" s="43">
        <v>1.5386599999999999</v>
      </c>
      <c r="AI54" s="43">
        <v>9.6419999999999978E-2</v>
      </c>
      <c r="AJ54" s="43">
        <v>12.235279999999998</v>
      </c>
      <c r="AK54" s="43">
        <v>10.828253333333334</v>
      </c>
      <c r="AL54" s="44">
        <v>99.955156666666682</v>
      </c>
      <c r="AM54" s="43">
        <v>0.25772000000000006</v>
      </c>
      <c r="AN54" s="43">
        <v>3.9495633333333342</v>
      </c>
      <c r="AO54" s="43">
        <v>11.771460000000001</v>
      </c>
      <c r="AP54" s="42">
        <v>3152.9</v>
      </c>
      <c r="AQ54" s="45">
        <v>201.66259804034334</v>
      </c>
      <c r="AR54" s="45">
        <v>0.37661239564309601</v>
      </c>
      <c r="AS54" s="45">
        <v>1.2757688689164982E-2</v>
      </c>
      <c r="AT54" s="45">
        <v>0.41332409844063883</v>
      </c>
      <c r="AU54" s="45">
        <v>0.42749137920427749</v>
      </c>
      <c r="AV54" s="45">
        <v>5.3278707657516439E-2</v>
      </c>
      <c r="AW54" s="45">
        <v>0.11354729633834149</v>
      </c>
      <c r="AX54" s="45">
        <v>3.4434679124928425E-2</v>
      </c>
      <c r="AY54" s="45">
        <v>9.3710240611164235E-5</v>
      </c>
      <c r="AZ54" s="45">
        <v>2.3403191647942918E-2</v>
      </c>
      <c r="BA54" s="45">
        <v>3.7368989540932781E-3</v>
      </c>
      <c r="BB54" s="45">
        <v>7.9190557605014603E-2</v>
      </c>
      <c r="BC54" s="45">
        <v>7.281167836100956E-2</v>
      </c>
      <c r="BD54" s="45">
        <v>8.2907648386055068E-4</v>
      </c>
      <c r="BE54" s="45">
        <v>4.5202532733434782E-3</v>
      </c>
      <c r="BF54" s="45">
        <v>1.9063297166297708E-2</v>
      </c>
      <c r="BG54" s="45">
        <v>7.6176585234119257E-2</v>
      </c>
      <c r="BH54" s="45">
        <v>0.30512857662936471</v>
      </c>
      <c r="BI54" s="40">
        <v>0.29673611111111114</v>
      </c>
      <c r="BJ54">
        <v>24</v>
      </c>
      <c r="BK54">
        <v>33</v>
      </c>
      <c r="BL54" s="28">
        <v>0.9498717874563789</v>
      </c>
      <c r="BM54" s="29">
        <v>85.16195016974082</v>
      </c>
      <c r="BN54" s="30">
        <v>7266.0022638229666</v>
      </c>
      <c r="BO54" s="30">
        <v>7450.5889264143116</v>
      </c>
    </row>
    <row r="55" spans="1:67">
      <c r="A55" s="46">
        <v>39842</v>
      </c>
      <c r="B55" s="47">
        <v>2907</v>
      </c>
      <c r="C55" s="48">
        <v>0.2951388888888889</v>
      </c>
      <c r="D55" s="48">
        <v>0.30277777777777776</v>
      </c>
      <c r="E55" s="49">
        <v>0.85</v>
      </c>
      <c r="F55" s="47">
        <v>12</v>
      </c>
      <c r="G55" s="47">
        <v>82.7</v>
      </c>
      <c r="H55" s="47">
        <v>82.7</v>
      </c>
      <c r="I55" s="47">
        <v>702</v>
      </c>
      <c r="J55" s="47">
        <v>94</v>
      </c>
      <c r="K55" s="47">
        <v>6600</v>
      </c>
      <c r="L55" s="47">
        <v>82.7</v>
      </c>
      <c r="M55" s="47">
        <v>83</v>
      </c>
      <c r="N55" s="47">
        <v>695</v>
      </c>
      <c r="O55" s="47">
        <v>94</v>
      </c>
      <c r="P55" s="47">
        <v>6600</v>
      </c>
      <c r="Q55" s="35">
        <f t="shared" si="3"/>
        <v>83</v>
      </c>
      <c r="R55" s="35">
        <f t="shared" si="4"/>
        <v>6600</v>
      </c>
      <c r="S55" s="50">
        <v>2907</v>
      </c>
      <c r="T55" s="51">
        <v>0.85</v>
      </c>
      <c r="U55" s="35">
        <v>-4</v>
      </c>
      <c r="V55" s="52" t="s">
        <v>56</v>
      </c>
      <c r="W55" s="40">
        <f t="shared" si="5"/>
        <v>0.30284722222222221</v>
      </c>
      <c r="X55" s="40">
        <v>0.30319444444444443</v>
      </c>
      <c r="Y55" s="42">
        <v>35967.366666666669</v>
      </c>
      <c r="Z55" s="43">
        <v>25.92466666666666</v>
      </c>
      <c r="AA55" s="43">
        <v>15.513666666666667</v>
      </c>
      <c r="AB55" s="43">
        <v>124.42150000000001</v>
      </c>
      <c r="AC55" s="43">
        <v>109.92449999999999</v>
      </c>
      <c r="AD55" s="43">
        <v>14.497000000000005</v>
      </c>
      <c r="AE55" s="43">
        <v>3.4233333333333333</v>
      </c>
      <c r="AF55" s="43">
        <v>1.9159999999999997</v>
      </c>
      <c r="AG55" s="43">
        <v>1.7026666666666673E-2</v>
      </c>
      <c r="AH55" s="43">
        <v>1.4465900000000003</v>
      </c>
      <c r="AI55" s="43">
        <v>0.11381333333333334</v>
      </c>
      <c r="AJ55" s="43">
        <v>11.862619999999998</v>
      </c>
      <c r="AK55" s="43">
        <v>10.480479999999998</v>
      </c>
      <c r="AL55" s="44">
        <v>99.955529999999968</v>
      </c>
      <c r="AM55" s="43">
        <v>0.25296000000000002</v>
      </c>
      <c r="AN55" s="43">
        <v>3.8766299999999996</v>
      </c>
      <c r="AO55" s="43">
        <v>11.412926666666667</v>
      </c>
      <c r="AP55" s="42">
        <v>3153.1</v>
      </c>
      <c r="AQ55" s="45">
        <v>218.71150630116213</v>
      </c>
      <c r="AR55" s="45">
        <v>0.3326977849222616</v>
      </c>
      <c r="AS55" s="45">
        <v>2.5391192246094669E-2</v>
      </c>
      <c r="AT55" s="45">
        <v>1.7431882947717567</v>
      </c>
      <c r="AU55" s="45">
        <v>1.4424179591807882</v>
      </c>
      <c r="AV55" s="45">
        <v>0.3032342897541408</v>
      </c>
      <c r="AW55" s="45">
        <v>9.6716198170237286E-2</v>
      </c>
      <c r="AX55" s="45">
        <v>0.18646623064891324</v>
      </c>
      <c r="AY55" s="45">
        <v>1.014832526809853E-4</v>
      </c>
      <c r="AZ55" s="45">
        <v>1.6868238875431575E-2</v>
      </c>
      <c r="BA55" s="45">
        <v>2.8469867111269305E-3</v>
      </c>
      <c r="BB55" s="45">
        <v>0.13078078104105098</v>
      </c>
      <c r="BC55" s="45">
        <v>0.10707559495283681</v>
      </c>
      <c r="BD55" s="45">
        <v>5.4844608071200681E-4</v>
      </c>
      <c r="BE55" s="45">
        <v>2.4611668104712575E-2</v>
      </c>
      <c r="BF55" s="45">
        <v>2.072282017154202E-2</v>
      </c>
      <c r="BG55" s="45">
        <v>0.12582004372235964</v>
      </c>
      <c r="BH55" s="45">
        <v>0.30512857662936482</v>
      </c>
      <c r="BI55" s="40">
        <v>0.30319444444444443</v>
      </c>
      <c r="BJ55">
        <v>24</v>
      </c>
      <c r="BK55">
        <v>33</v>
      </c>
      <c r="BL55" s="28">
        <v>0.9498717874563789</v>
      </c>
      <c r="BM55" s="29">
        <v>85.16195016974082</v>
      </c>
      <c r="BN55" s="30">
        <v>7266.0022638229666</v>
      </c>
      <c r="BO55" s="30">
        <v>7450.5889264143116</v>
      </c>
    </row>
    <row r="56" spans="1:67">
      <c r="A56" s="46">
        <v>39842</v>
      </c>
      <c r="B56" s="47">
        <v>2908</v>
      </c>
      <c r="C56" s="48">
        <v>0.3034722222222222</v>
      </c>
      <c r="D56" s="48">
        <v>0.30486111111111108</v>
      </c>
      <c r="E56" s="49">
        <v>1</v>
      </c>
      <c r="F56" s="47">
        <v>2</v>
      </c>
      <c r="G56" s="47">
        <v>87</v>
      </c>
      <c r="H56" s="47">
        <v>85.2</v>
      </c>
      <c r="I56" s="47">
        <v>716</v>
      </c>
      <c r="J56" s="47">
        <v>95</v>
      </c>
      <c r="K56" s="47">
        <v>7000</v>
      </c>
      <c r="L56" s="47">
        <v>87</v>
      </c>
      <c r="M56" s="47">
        <v>85.4</v>
      </c>
      <c r="N56" s="47">
        <v>717</v>
      </c>
      <c r="O56" s="47">
        <v>95</v>
      </c>
      <c r="P56" s="47">
        <v>7000</v>
      </c>
      <c r="Q56" s="35">
        <f t="shared" si="3"/>
        <v>85.4</v>
      </c>
      <c r="R56" s="35">
        <f t="shared" si="4"/>
        <v>7000</v>
      </c>
      <c r="S56" s="50">
        <v>2908</v>
      </c>
      <c r="T56" s="51">
        <v>1</v>
      </c>
      <c r="U56" s="35">
        <v>-4</v>
      </c>
      <c r="V56" s="52" t="s">
        <v>56</v>
      </c>
      <c r="W56" s="40">
        <f t="shared" si="5"/>
        <v>0.30450231481481482</v>
      </c>
      <c r="X56" s="40">
        <v>0.30484953703703704</v>
      </c>
      <c r="Y56" s="42">
        <v>37917.966666666667</v>
      </c>
      <c r="Z56" s="43">
        <v>27.378999999999998</v>
      </c>
      <c r="AA56" s="43">
        <v>15.254333333333333</v>
      </c>
      <c r="AB56" s="43">
        <v>144.49400000000003</v>
      </c>
      <c r="AC56" s="43">
        <v>128.30999999999997</v>
      </c>
      <c r="AD56" s="43">
        <v>16.184000000000005</v>
      </c>
      <c r="AE56" s="43">
        <v>3.3446666666666673</v>
      </c>
      <c r="AF56" s="43">
        <v>2.2623333333333329</v>
      </c>
      <c r="AG56" s="43">
        <v>1.7930000000000012E-2</v>
      </c>
      <c r="AH56" s="43">
        <v>1.4486133333333335</v>
      </c>
      <c r="AI56" s="43">
        <v>0.10563666666666666</v>
      </c>
      <c r="AJ56" s="43">
        <v>13.08714333333333</v>
      </c>
      <c r="AK56" s="43">
        <v>11.621326666666668</v>
      </c>
      <c r="AL56" s="44">
        <v>99.956310000000016</v>
      </c>
      <c r="AM56" s="43">
        <v>0.28372333333333333</v>
      </c>
      <c r="AN56" s="43">
        <v>4.0610700000000008</v>
      </c>
      <c r="AO56" s="43">
        <v>12.591026666666666</v>
      </c>
      <c r="AP56" s="42">
        <v>3152</v>
      </c>
      <c r="AQ56" s="45">
        <v>79.87381571453281</v>
      </c>
      <c r="AR56" s="45">
        <v>0.29430631474133173</v>
      </c>
      <c r="AS56" s="45">
        <v>9.7143098618455645E-3</v>
      </c>
      <c r="AT56" s="45">
        <v>0.33628651577137936</v>
      </c>
      <c r="AU56" s="45">
        <v>0.3343212372182931</v>
      </c>
      <c r="AV56" s="45">
        <v>7.1551765683410304E-2</v>
      </c>
      <c r="AW56" s="45">
        <v>8.8463252972274642E-2</v>
      </c>
      <c r="AX56" s="45">
        <v>0.12818852854517429</v>
      </c>
      <c r="AY56" s="45">
        <v>4.6609159969939632E-5</v>
      </c>
      <c r="AZ56" s="45">
        <v>1.5170200674537801E-2</v>
      </c>
      <c r="BA56" s="45">
        <v>2.8933316118433354E-3</v>
      </c>
      <c r="BB56" s="45">
        <v>4.6258558822858238E-2</v>
      </c>
      <c r="BC56" s="45">
        <v>4.4204680149577291E-2</v>
      </c>
      <c r="BD56" s="45">
        <v>5.1216242035802305E-4</v>
      </c>
      <c r="BE56" s="45">
        <v>1.6144897418183809E-2</v>
      </c>
      <c r="BF56" s="45">
        <v>7.5412497820893194E-3</v>
      </c>
      <c r="BG56" s="45">
        <v>4.4501560866336221E-2</v>
      </c>
      <c r="BH56" s="45">
        <v>0</v>
      </c>
      <c r="BI56" s="40">
        <v>0.30484953703703704</v>
      </c>
      <c r="BJ56">
        <v>24</v>
      </c>
      <c r="BK56">
        <v>33</v>
      </c>
      <c r="BL56" s="28">
        <v>0.9498717874563789</v>
      </c>
      <c r="BM56" s="29">
        <v>87.624464391516469</v>
      </c>
      <c r="BN56" s="30">
        <v>7706.3660373879948</v>
      </c>
      <c r="BO56" s="30">
        <v>7902.1397704394221</v>
      </c>
    </row>
    <row r="57" spans="1:67">
      <c r="A57" s="46">
        <v>39842</v>
      </c>
      <c r="B57" s="47">
        <v>2909</v>
      </c>
      <c r="C57" s="48">
        <v>0.30555555555555552</v>
      </c>
      <c r="D57" s="48">
        <v>0.31736111111111115</v>
      </c>
      <c r="E57" s="49">
        <v>7.0000000000000007E-2</v>
      </c>
      <c r="F57" s="47">
        <v>15</v>
      </c>
      <c r="G57" s="47">
        <v>25</v>
      </c>
      <c r="H57" s="47">
        <v>24.9</v>
      </c>
      <c r="I57" s="47">
        <v>393</v>
      </c>
      <c r="J57" s="47">
        <v>64</v>
      </c>
      <c r="K57" s="47">
        <v>900</v>
      </c>
      <c r="L57" s="47">
        <v>25</v>
      </c>
      <c r="M57" s="47">
        <v>24.9</v>
      </c>
      <c r="N57" s="47">
        <v>405</v>
      </c>
      <c r="O57" s="47">
        <v>64</v>
      </c>
      <c r="P57" s="47">
        <v>1000</v>
      </c>
      <c r="Q57" s="35">
        <f t="shared" si="3"/>
        <v>24.9</v>
      </c>
      <c r="R57" s="35">
        <f t="shared" si="4"/>
        <v>1000</v>
      </c>
      <c r="S57" s="50">
        <v>2909</v>
      </c>
      <c r="T57" s="51">
        <v>7.0000000000000007E-2</v>
      </c>
      <c r="U57" s="35">
        <v>-4</v>
      </c>
      <c r="V57" s="52" t="s">
        <v>56</v>
      </c>
      <c r="W57" s="40">
        <f t="shared" si="5"/>
        <v>0.30846064814814816</v>
      </c>
      <c r="X57" s="40">
        <v>0.30880787037037039</v>
      </c>
      <c r="Y57" s="42">
        <v>22052.799999999999</v>
      </c>
      <c r="Z57" s="43">
        <v>522.36333333333334</v>
      </c>
      <c r="AA57" s="43">
        <v>17.486666666666672</v>
      </c>
      <c r="AB57" s="43">
        <v>17.578749999999996</v>
      </c>
      <c r="AC57" s="43">
        <v>3.1415999999999999</v>
      </c>
      <c r="AD57" s="43">
        <v>14.437149999999995</v>
      </c>
      <c r="AE57" s="43">
        <v>91.219666666666669</v>
      </c>
      <c r="AF57" s="43">
        <v>0.19833333333333333</v>
      </c>
      <c r="AG57" s="43">
        <v>1.072666666666666E-2</v>
      </c>
      <c r="AH57" s="43">
        <v>46.533879999999989</v>
      </c>
      <c r="AI57" s="43">
        <v>4.7771433333333331</v>
      </c>
      <c r="AJ57" s="43">
        <v>2.6401499999999993</v>
      </c>
      <c r="AK57" s="43">
        <v>0.47183333333333333</v>
      </c>
      <c r="AL57" s="44">
        <v>98.457889999999992</v>
      </c>
      <c r="AM57" s="43">
        <v>4.1273333333333315E-2</v>
      </c>
      <c r="AN57" s="43">
        <v>2.580973333333334</v>
      </c>
      <c r="AO57" s="43">
        <v>2.5400533333333337</v>
      </c>
      <c r="AP57" s="42">
        <v>3086.2</v>
      </c>
      <c r="AQ57" s="45">
        <v>199.15725895150581</v>
      </c>
      <c r="AR57" s="45">
        <v>2.0755561503446525</v>
      </c>
      <c r="AS57" s="45">
        <v>8.4418225411393797E-3</v>
      </c>
      <c r="AT57" s="45">
        <v>1.5618705628739491E-2</v>
      </c>
      <c r="AU57" s="45">
        <v>2.693267468182908E-2</v>
      </c>
      <c r="AV57" s="45">
        <v>1.900097547405219E-2</v>
      </c>
      <c r="AW57" s="45">
        <v>2.2689348607441246</v>
      </c>
      <c r="AX57" s="45">
        <v>0.14484434768906673</v>
      </c>
      <c r="AY57" s="45">
        <v>1.0148325268098507E-4</v>
      </c>
      <c r="AZ57" s="45">
        <v>0.43720856097992128</v>
      </c>
      <c r="BA57" s="45">
        <v>0.11510086336392743</v>
      </c>
      <c r="BB57" s="45">
        <v>2.2952225494980088E-2</v>
      </c>
      <c r="BC57" s="45">
        <v>5.2436058489221471E-3</v>
      </c>
      <c r="BD57" s="45">
        <v>1.563184967103784E-2</v>
      </c>
      <c r="BE57" s="45">
        <v>3.0235819512776513E-2</v>
      </c>
      <c r="BF57" s="45">
        <v>1.9313313852211467E-2</v>
      </c>
      <c r="BG57" s="45">
        <v>2.2072259596112063E-2</v>
      </c>
      <c r="BH57" s="45">
        <v>0.55086139441974791</v>
      </c>
      <c r="BI57" s="40">
        <v>0.30880787037037039</v>
      </c>
      <c r="BJ57">
        <v>24</v>
      </c>
      <c r="BK57">
        <v>33</v>
      </c>
      <c r="BL57" s="28">
        <v>0.9498717874563789</v>
      </c>
      <c r="BM57" s="29">
        <v>25.548585050922245</v>
      </c>
      <c r="BN57" s="30">
        <v>1100.9094339125706</v>
      </c>
      <c r="BO57" s="30">
        <v>1128.8771100627746</v>
      </c>
    </row>
    <row r="58" spans="1:67">
      <c r="A58" s="46">
        <v>39842</v>
      </c>
      <c r="B58" s="47">
        <v>2909</v>
      </c>
      <c r="C58" s="48">
        <v>0.30555555555555552</v>
      </c>
      <c r="D58" s="48">
        <v>0.31736111111111115</v>
      </c>
      <c r="E58" s="49">
        <v>7.0000000000000007E-2</v>
      </c>
      <c r="F58" s="47">
        <v>15</v>
      </c>
      <c r="G58" s="47">
        <v>25</v>
      </c>
      <c r="H58" s="47">
        <v>24.9</v>
      </c>
      <c r="I58" s="47">
        <v>393</v>
      </c>
      <c r="J58" s="47">
        <v>64</v>
      </c>
      <c r="K58" s="47">
        <v>900</v>
      </c>
      <c r="L58" s="47">
        <v>25</v>
      </c>
      <c r="M58" s="47">
        <v>24.9</v>
      </c>
      <c r="N58" s="47">
        <v>405</v>
      </c>
      <c r="O58" s="47">
        <v>64</v>
      </c>
      <c r="P58" s="47">
        <v>1000</v>
      </c>
      <c r="Q58" s="35">
        <f t="shared" si="3"/>
        <v>24.9</v>
      </c>
      <c r="R58" s="35">
        <f t="shared" si="4"/>
        <v>1000</v>
      </c>
      <c r="S58" s="50">
        <v>2909</v>
      </c>
      <c r="T58" s="51">
        <v>7.0000000000000007E-2</v>
      </c>
      <c r="U58" s="35">
        <v>-4</v>
      </c>
      <c r="V58" s="52" t="s">
        <v>56</v>
      </c>
      <c r="W58" s="40">
        <f t="shared" si="5"/>
        <v>0.30983796296296295</v>
      </c>
      <c r="X58" s="40">
        <v>0.31018518518518517</v>
      </c>
      <c r="Y58" s="42">
        <v>22174.5</v>
      </c>
      <c r="Z58" s="43">
        <v>520.50566666666668</v>
      </c>
      <c r="AA58" s="43">
        <v>17.471000000000007</v>
      </c>
      <c r="AB58" s="43">
        <v>17.615850000000002</v>
      </c>
      <c r="AC58" s="43">
        <v>2.9452499999999988</v>
      </c>
      <c r="AD58" s="43">
        <v>14.6706</v>
      </c>
      <c r="AE58" s="43">
        <v>88.778333333333336</v>
      </c>
      <c r="AF58" s="43">
        <v>0.187</v>
      </c>
      <c r="AG58" s="43">
        <v>1.079333333333333E-2</v>
      </c>
      <c r="AH58" s="43">
        <v>46.124879999999997</v>
      </c>
      <c r="AI58" s="43">
        <v>4.6258599999999994</v>
      </c>
      <c r="AJ58" s="43">
        <v>2.6321399999999997</v>
      </c>
      <c r="AK58" s="43">
        <v>0.44007333333333321</v>
      </c>
      <c r="AL58" s="44">
        <v>98.482370000000003</v>
      </c>
      <c r="AM58" s="43">
        <v>3.8670000000000003E-2</v>
      </c>
      <c r="AN58" s="43">
        <v>2.5928633333333333</v>
      </c>
      <c r="AO58" s="43">
        <v>2.5323666666666664</v>
      </c>
      <c r="AP58" s="42">
        <v>3087.1666666666665</v>
      </c>
      <c r="AQ58" s="45">
        <v>155.04676713817673</v>
      </c>
      <c r="AR58" s="45">
        <v>3.2965150703684172</v>
      </c>
      <c r="AS58" s="45">
        <v>6.0742531824199324E-3</v>
      </c>
      <c r="AT58" s="45">
        <v>1.2377781818994559E-2</v>
      </c>
      <c r="AU58" s="45">
        <v>6.0835667566699406E-2</v>
      </c>
      <c r="AV58" s="45">
        <v>5.1320897135169227E-2</v>
      </c>
      <c r="AW58" s="45">
        <v>2.4226632300919482</v>
      </c>
      <c r="AX58" s="45">
        <v>0.10923401011368775</v>
      </c>
      <c r="AY58" s="45">
        <v>7.3967995564406744E-5</v>
      </c>
      <c r="AZ58" s="45">
        <v>0.42447632028488763</v>
      </c>
      <c r="BA58" s="45">
        <v>0.13586257153768727</v>
      </c>
      <c r="BB58" s="45">
        <v>1.7864327776229146E-2</v>
      </c>
      <c r="BC58" s="45">
        <v>9.6208442289728909E-3</v>
      </c>
      <c r="BD58" s="45">
        <v>1.8737959812398449E-2</v>
      </c>
      <c r="BE58" s="45">
        <v>2.2578066103311777E-2</v>
      </c>
      <c r="BF58" s="45">
        <v>1.5119375177140248E-2</v>
      </c>
      <c r="BG58" s="45">
        <v>1.7180127520166854E-2</v>
      </c>
      <c r="BH58" s="45">
        <v>0.69893186157624598</v>
      </c>
      <c r="BI58" s="40">
        <v>0.31018518518518517</v>
      </c>
      <c r="BJ58">
        <v>24</v>
      </c>
      <c r="BK58">
        <v>33</v>
      </c>
      <c r="BL58" s="28">
        <v>0.9498717874563789</v>
      </c>
      <c r="BM58" s="29">
        <v>25.548585050922245</v>
      </c>
      <c r="BN58" s="30">
        <v>1100.9094339125706</v>
      </c>
      <c r="BO58" s="30">
        <v>1128.8771100627746</v>
      </c>
    </row>
    <row r="59" spans="1:67">
      <c r="A59" s="46">
        <v>39842</v>
      </c>
      <c r="B59" s="47">
        <v>2910</v>
      </c>
      <c r="C59" s="48">
        <v>0.31874999999999998</v>
      </c>
      <c r="D59" s="48">
        <v>0.32222222222222224</v>
      </c>
      <c r="E59" s="49">
        <v>1</v>
      </c>
      <c r="F59" s="47">
        <v>2</v>
      </c>
      <c r="G59" s="47">
        <v>87</v>
      </c>
      <c r="H59" s="47">
        <v>86.1</v>
      </c>
      <c r="I59" s="47">
        <v>755</v>
      </c>
      <c r="J59" s="47">
        <v>95</v>
      </c>
      <c r="K59" s="47">
        <v>7300</v>
      </c>
      <c r="L59" s="47">
        <v>87</v>
      </c>
      <c r="M59" s="47">
        <v>86.1</v>
      </c>
      <c r="N59" s="47">
        <v>744</v>
      </c>
      <c r="O59" s="47">
        <v>95</v>
      </c>
      <c r="P59" s="47">
        <v>7200</v>
      </c>
      <c r="Q59" s="35">
        <f t="shared" si="3"/>
        <v>86.1</v>
      </c>
      <c r="R59" s="35">
        <f t="shared" si="4"/>
        <v>7200</v>
      </c>
      <c r="S59" s="50">
        <v>2910</v>
      </c>
      <c r="T59" s="51">
        <v>1</v>
      </c>
      <c r="U59" s="35">
        <v>-4</v>
      </c>
      <c r="V59" s="52" t="s">
        <v>56</v>
      </c>
      <c r="W59" s="40">
        <f t="shared" si="5"/>
        <v>0.31964120370370369</v>
      </c>
      <c r="X59" s="40">
        <v>0.31998842592592591</v>
      </c>
      <c r="Y59" s="42">
        <v>39935.73333333333</v>
      </c>
      <c r="Z59" s="43">
        <v>33.290333333333336</v>
      </c>
      <c r="AA59" s="43">
        <v>14.967333333333338</v>
      </c>
      <c r="AB59" s="43">
        <v>154.12249999999997</v>
      </c>
      <c r="AC59" s="43">
        <v>137.03200000000007</v>
      </c>
      <c r="AD59" s="43">
        <v>17.090499999999995</v>
      </c>
      <c r="AE59" s="43">
        <v>11.667999999999999</v>
      </c>
      <c r="AF59" s="43">
        <v>5.4790000000000001</v>
      </c>
      <c r="AG59" s="43">
        <v>1.8883333333333349E-2</v>
      </c>
      <c r="AH59" s="43">
        <v>1.6709433333333337</v>
      </c>
      <c r="AI59" s="43">
        <v>0.35029666666666665</v>
      </c>
      <c r="AJ59" s="43">
        <v>13.270239999999998</v>
      </c>
      <c r="AK59" s="43">
        <v>11.798740000000002</v>
      </c>
      <c r="AL59" s="44">
        <v>99.926750000000013</v>
      </c>
      <c r="AM59" s="43">
        <v>0.65298333333333314</v>
      </c>
      <c r="AN59" s="43">
        <v>4.2507333333333328</v>
      </c>
      <c r="AO59" s="43">
        <v>12.767196666666667</v>
      </c>
      <c r="AP59" s="42">
        <v>3149.4666666666667</v>
      </c>
      <c r="AQ59" s="45">
        <v>147.92354346997584</v>
      </c>
      <c r="AR59" s="45">
        <v>0.42673971177892706</v>
      </c>
      <c r="AS59" s="45">
        <v>1.4125870942531871E-2</v>
      </c>
      <c r="AT59" s="45">
        <v>0.39966958336331659</v>
      </c>
      <c r="AU59" s="45">
        <v>0.40519599342501228</v>
      </c>
      <c r="AV59" s="45">
        <v>0.15521036892193804</v>
      </c>
      <c r="AW59" s="45">
        <v>0.56934566193013225</v>
      </c>
      <c r="AX59" s="45">
        <v>0.91575614130882388</v>
      </c>
      <c r="AY59" s="45">
        <v>6.9893186157624163E-5</v>
      </c>
      <c r="AZ59" s="45">
        <v>1.9307148637376429E-2</v>
      </c>
      <c r="BA59" s="45">
        <v>1.6548350961356539E-2</v>
      </c>
      <c r="BB59" s="45">
        <v>6.2238089014187661E-2</v>
      </c>
      <c r="BC59" s="45">
        <v>6.2319392011553371E-2</v>
      </c>
      <c r="BD59" s="45">
        <v>1.964117771593134E-3</v>
      </c>
      <c r="BE59" s="45">
        <v>0.10792881141443973</v>
      </c>
      <c r="BF59" s="45">
        <v>1.3885724083868699E-2</v>
      </c>
      <c r="BG59" s="45">
        <v>5.9871007797703268E-2</v>
      </c>
      <c r="BH59" s="45">
        <v>0.50741626340492507</v>
      </c>
      <c r="BI59" s="40">
        <v>0.31998842592592591</v>
      </c>
      <c r="BJ59">
        <v>24</v>
      </c>
      <c r="BK59">
        <v>34</v>
      </c>
      <c r="BL59" s="28">
        <v>0.95179979563113359</v>
      </c>
      <c r="BM59" s="29">
        <v>88.253176891888288</v>
      </c>
      <c r="BN59" s="30">
        <v>7918.5156697421871</v>
      </c>
      <c r="BO59" s="30">
        <v>8119.6788853707412</v>
      </c>
    </row>
    <row r="60" spans="1:67">
      <c r="A60" s="46">
        <v>39842</v>
      </c>
      <c r="B60" s="47">
        <v>2911</v>
      </c>
      <c r="C60" s="48">
        <v>0.32013888888888892</v>
      </c>
      <c r="D60" s="48">
        <v>0.32430555555555557</v>
      </c>
      <c r="E60" s="49">
        <v>0.85</v>
      </c>
      <c r="F60" s="47">
        <v>6</v>
      </c>
      <c r="G60" s="47">
        <v>82.7</v>
      </c>
      <c r="H60" s="47">
        <v>83</v>
      </c>
      <c r="I60" s="47">
        <v>703</v>
      </c>
      <c r="J60" s="47">
        <v>94</v>
      </c>
      <c r="K60" s="47">
        <v>6600</v>
      </c>
      <c r="L60" s="47">
        <v>82.7</v>
      </c>
      <c r="M60" s="47">
        <v>83</v>
      </c>
      <c r="N60" s="47">
        <v>701</v>
      </c>
      <c r="O60" s="47">
        <v>94</v>
      </c>
      <c r="P60" s="47">
        <v>6600</v>
      </c>
      <c r="Q60" s="35">
        <f t="shared" si="3"/>
        <v>83</v>
      </c>
      <c r="R60" s="35">
        <f t="shared" si="4"/>
        <v>6600</v>
      </c>
      <c r="S60" s="50">
        <v>2911</v>
      </c>
      <c r="T60" s="51">
        <v>0.85</v>
      </c>
      <c r="U60" s="35">
        <v>-4</v>
      </c>
      <c r="V60" s="52" t="s">
        <v>56</v>
      </c>
      <c r="W60" s="40">
        <f t="shared" si="5"/>
        <v>0.32118055555555558</v>
      </c>
      <c r="X60" s="40">
        <v>0.3215277777777778</v>
      </c>
      <c r="Y60" s="42">
        <v>36931.5</v>
      </c>
      <c r="Z60" s="43">
        <v>26.675000000000008</v>
      </c>
      <c r="AA60" s="43">
        <v>15.394999999999994</v>
      </c>
      <c r="AB60" s="43">
        <v>130.49749999999997</v>
      </c>
      <c r="AC60" s="43">
        <v>115.08349999999996</v>
      </c>
      <c r="AD60" s="43">
        <v>15.414000000000007</v>
      </c>
      <c r="AE60" s="43">
        <v>7.5163333333333338</v>
      </c>
      <c r="AF60" s="43">
        <v>2.1906666666666665</v>
      </c>
      <c r="AG60" s="43">
        <v>1.7490000000000006E-2</v>
      </c>
      <c r="AH60" s="43">
        <v>1.4492499999999999</v>
      </c>
      <c r="AI60" s="43">
        <v>0.24351999999999999</v>
      </c>
      <c r="AJ60" s="43">
        <v>12.124866666666664</v>
      </c>
      <c r="AK60" s="43">
        <v>10.69271333333333</v>
      </c>
      <c r="AL60" s="44">
        <v>99.942489999999992</v>
      </c>
      <c r="AM60" s="43">
        <v>0.28184333333333333</v>
      </c>
      <c r="AN60" s="43">
        <v>3.9674900000000006</v>
      </c>
      <c r="AO60" s="43">
        <v>11.665229999999998</v>
      </c>
      <c r="AP60" s="42">
        <v>3152.0333333333333</v>
      </c>
      <c r="AQ60" s="45">
        <v>193.50608116613768</v>
      </c>
      <c r="AR60" s="45">
        <v>0.34826416846130814</v>
      </c>
      <c r="AS60" s="45">
        <v>6.2972352992238913E-3</v>
      </c>
      <c r="AT60" s="45">
        <v>0.13810134959014836</v>
      </c>
      <c r="AU60" s="45">
        <v>8.0313502106994089E-2</v>
      </c>
      <c r="AV60" s="45">
        <v>7.9918061486275407E-2</v>
      </c>
      <c r="AW60" s="45">
        <v>0.15773140271453537</v>
      </c>
      <c r="AX60" s="45">
        <v>5.3105836638331981E-2</v>
      </c>
      <c r="AY60" s="45">
        <v>9.2288901712559134E-5</v>
      </c>
      <c r="AZ60" s="45">
        <v>2.2407199428016337E-2</v>
      </c>
      <c r="BA60" s="45">
        <v>5.0740992066198969E-3</v>
      </c>
      <c r="BB60" s="45">
        <v>6.4362965006033043E-2</v>
      </c>
      <c r="BC60" s="45">
        <v>5.6125553423787646E-2</v>
      </c>
      <c r="BD60" s="45">
        <v>5.4982755917493088E-4</v>
      </c>
      <c r="BE60" s="45">
        <v>6.7859735323392775E-3</v>
      </c>
      <c r="BF60" s="45">
        <v>1.8272465624540105E-2</v>
      </c>
      <c r="BG60" s="45">
        <v>6.1929192882149632E-2</v>
      </c>
      <c r="BH60" s="45">
        <v>0.18257418583505536</v>
      </c>
      <c r="BI60" s="40">
        <v>0.3215277777777778</v>
      </c>
      <c r="BJ60">
        <v>24</v>
      </c>
      <c r="BK60">
        <v>34</v>
      </c>
      <c r="BL60" s="28">
        <v>0.95179979563113359</v>
      </c>
      <c r="BM60" s="29">
        <v>85.075652520635643</v>
      </c>
      <c r="BN60" s="30">
        <v>7258.6393639303387</v>
      </c>
      <c r="BO60" s="30">
        <v>7443.0389782565135</v>
      </c>
    </row>
    <row r="61" spans="1:67">
      <c r="A61" s="46">
        <v>39842</v>
      </c>
      <c r="B61" s="47">
        <v>2912</v>
      </c>
      <c r="C61" s="48">
        <v>0.32430555555555557</v>
      </c>
      <c r="D61" s="48">
        <v>0.32916666666666666</v>
      </c>
      <c r="E61" s="49">
        <v>0.65</v>
      </c>
      <c r="F61" s="47">
        <v>6</v>
      </c>
      <c r="G61" s="47">
        <v>74.099999999999994</v>
      </c>
      <c r="H61" s="47">
        <v>74</v>
      </c>
      <c r="I61" s="47">
        <v>602</v>
      </c>
      <c r="J61" s="47">
        <v>90</v>
      </c>
      <c r="K61" s="47">
        <v>4800</v>
      </c>
      <c r="L61" s="47">
        <v>74.099999999999994</v>
      </c>
      <c r="M61" s="47">
        <v>74</v>
      </c>
      <c r="N61" s="47">
        <v>594</v>
      </c>
      <c r="O61" s="47">
        <v>90</v>
      </c>
      <c r="P61" s="47">
        <v>4800</v>
      </c>
      <c r="Q61" s="35">
        <f t="shared" si="3"/>
        <v>74</v>
      </c>
      <c r="R61" s="35">
        <f t="shared" si="4"/>
        <v>4800</v>
      </c>
      <c r="S61" s="50">
        <v>2912</v>
      </c>
      <c r="T61" s="51">
        <v>0.65</v>
      </c>
      <c r="U61" s="35">
        <v>-4</v>
      </c>
      <c r="V61" s="52" t="s">
        <v>56</v>
      </c>
      <c r="W61" s="40">
        <f t="shared" si="5"/>
        <v>0.32568287037037036</v>
      </c>
      <c r="X61" s="40">
        <v>0.32603009259259258</v>
      </c>
      <c r="Y61" s="42">
        <v>30532.266666666666</v>
      </c>
      <c r="Z61" s="43">
        <v>24.806333333333335</v>
      </c>
      <c r="AA61" s="43">
        <v>16.321333333333328</v>
      </c>
      <c r="AB61" s="43">
        <v>88.558049999999994</v>
      </c>
      <c r="AC61" s="43">
        <v>77.373099999999994</v>
      </c>
      <c r="AD61" s="43">
        <v>11.184950000000004</v>
      </c>
      <c r="AE61" s="43">
        <v>4.3696666666666664</v>
      </c>
      <c r="AF61" s="43">
        <v>8.5333333333333358E-2</v>
      </c>
      <c r="AG61" s="43">
        <v>1.4476666666666674E-2</v>
      </c>
      <c r="AH61" s="43">
        <v>1.632886666666667</v>
      </c>
      <c r="AI61" s="43">
        <v>0.17047333333333331</v>
      </c>
      <c r="AJ61" s="43">
        <v>9.9077699999999993</v>
      </c>
      <c r="AK61" s="43">
        <v>8.6563999999999979</v>
      </c>
      <c r="AL61" s="44">
        <v>99.945603333333338</v>
      </c>
      <c r="AM61" s="43">
        <v>1.322666666666667E-2</v>
      </c>
      <c r="AN61" s="43">
        <v>3.359186666666667</v>
      </c>
      <c r="AO61" s="43">
        <v>9.5321800000000021</v>
      </c>
      <c r="AP61" s="42">
        <v>3158</v>
      </c>
      <c r="AQ61" s="45">
        <v>105.34080433246122</v>
      </c>
      <c r="AR61" s="45">
        <v>0.24106778748059621</v>
      </c>
      <c r="AS61" s="45">
        <v>9.7320421124321172E-3</v>
      </c>
      <c r="AT61" s="45">
        <v>5.6399491010175648E-2</v>
      </c>
      <c r="AU61" s="45">
        <v>5.9826386751367581E-2</v>
      </c>
      <c r="AV61" s="45">
        <v>5.9950173276330815E-2</v>
      </c>
      <c r="AW61" s="45">
        <v>8.1388101025330131E-2</v>
      </c>
      <c r="AX61" s="45">
        <v>6.9268758611225514E-2</v>
      </c>
      <c r="AY61" s="45">
        <v>5.0400693299373462E-5</v>
      </c>
      <c r="AZ61" s="45">
        <v>1.4401909196552626E-2</v>
      </c>
      <c r="BA61" s="45">
        <v>3.1653221586145229E-3</v>
      </c>
      <c r="BB61" s="45">
        <v>3.2592183852510836E-2</v>
      </c>
      <c r="BC61" s="45">
        <v>2.855665874398982E-2</v>
      </c>
      <c r="BD61" s="45">
        <v>4.9023803742049264E-4</v>
      </c>
      <c r="BE61" s="45">
        <v>1.0722388222565072E-2</v>
      </c>
      <c r="BF61" s="45">
        <v>1.0089931250691339E-2</v>
      </c>
      <c r="BG61" s="45">
        <v>3.1355903585372401E-2</v>
      </c>
      <c r="BH61" s="45">
        <v>0</v>
      </c>
      <c r="BI61" s="40">
        <v>0.32603009259259258</v>
      </c>
      <c r="BJ61">
        <v>25</v>
      </c>
      <c r="BK61">
        <v>35</v>
      </c>
      <c r="BL61" s="28">
        <v>0.95372780380588829</v>
      </c>
      <c r="BM61" s="29">
        <v>75.773875118033246</v>
      </c>
      <c r="BN61" s="30">
        <v>5273.671856028297</v>
      </c>
      <c r="BO61" s="30">
        <v>5407.6450440567296</v>
      </c>
    </row>
    <row r="62" spans="1:67">
      <c r="A62" s="46">
        <v>39842</v>
      </c>
      <c r="B62" s="47">
        <v>2913</v>
      </c>
      <c r="C62" s="48">
        <v>0.32916666666666666</v>
      </c>
      <c r="D62" s="48">
        <v>0.34027777777777773</v>
      </c>
      <c r="E62" s="49">
        <v>0.45</v>
      </c>
      <c r="F62" s="47">
        <v>6</v>
      </c>
      <c r="G62" s="47">
        <v>63.2</v>
      </c>
      <c r="H62" s="47">
        <v>63</v>
      </c>
      <c r="I62" s="47">
        <v>523</v>
      </c>
      <c r="J62" s="47">
        <v>85</v>
      </c>
      <c r="K62" s="47">
        <v>3400</v>
      </c>
      <c r="L62" s="47">
        <v>63.2</v>
      </c>
      <c r="M62" s="47">
        <v>64</v>
      </c>
      <c r="N62" s="47">
        <v>516</v>
      </c>
      <c r="O62" s="47">
        <v>85</v>
      </c>
      <c r="P62" s="47">
        <v>3400</v>
      </c>
      <c r="Q62" s="35">
        <f t="shared" si="3"/>
        <v>64</v>
      </c>
      <c r="R62" s="35">
        <f t="shared" si="4"/>
        <v>3400</v>
      </c>
      <c r="S62" s="50">
        <v>2913</v>
      </c>
      <c r="T62" s="51">
        <v>0.45</v>
      </c>
      <c r="U62" s="35">
        <v>-4</v>
      </c>
      <c r="V62" s="52" t="s">
        <v>56</v>
      </c>
      <c r="W62" s="40">
        <f t="shared" si="5"/>
        <v>0.33108796296296295</v>
      </c>
      <c r="X62" s="40">
        <v>0.33143518518518517</v>
      </c>
      <c r="Y62" s="42">
        <v>26960.9</v>
      </c>
      <c r="Z62" s="43">
        <v>38.149000000000001</v>
      </c>
      <c r="AA62" s="43">
        <v>16.828666666666663</v>
      </c>
      <c r="AB62" s="43">
        <v>62.792449999999995</v>
      </c>
      <c r="AC62" s="43">
        <v>53.0229</v>
      </c>
      <c r="AD62" s="43">
        <v>9.7695499999999971</v>
      </c>
      <c r="AE62" s="43">
        <v>3.5476666666666667</v>
      </c>
      <c r="AF62" s="43">
        <v>1.0996666666666668</v>
      </c>
      <c r="AG62" s="43">
        <v>1.2796666666666661E-2</v>
      </c>
      <c r="AH62" s="43">
        <v>2.8463699999999994</v>
      </c>
      <c r="AI62" s="43">
        <v>0.15631666666666663</v>
      </c>
      <c r="AJ62" s="43">
        <v>7.9342133333333313</v>
      </c>
      <c r="AK62" s="43">
        <v>6.6997599999999995</v>
      </c>
      <c r="AL62" s="44">
        <v>99.919263333333305</v>
      </c>
      <c r="AM62" s="43">
        <v>0.19243666666666664</v>
      </c>
      <c r="AN62" s="43">
        <v>3.0176166666666666</v>
      </c>
      <c r="AO62" s="43">
        <v>7.6334233333333321</v>
      </c>
      <c r="AP62" s="42">
        <v>3160.4333333333334</v>
      </c>
      <c r="AQ62" s="45">
        <v>141.66700878940253</v>
      </c>
      <c r="AR62" s="45">
        <v>0.46560564933162757</v>
      </c>
      <c r="AS62" s="45">
        <v>9.3710240611165323E-3</v>
      </c>
      <c r="AT62" s="45">
        <v>0.19606281321081223</v>
      </c>
      <c r="AU62" s="45">
        <v>0.14628446543494003</v>
      </c>
      <c r="AV62" s="45">
        <v>5.2657866098703411E-2</v>
      </c>
      <c r="AW62" s="45">
        <v>8.1099484812051176E-2</v>
      </c>
      <c r="AX62" s="45">
        <v>6.8555707694334347E-2</v>
      </c>
      <c r="AY62" s="45">
        <v>6.6867513545937216E-5</v>
      </c>
      <c r="AZ62" s="45">
        <v>3.8061313058329153E-2</v>
      </c>
      <c r="BA62" s="45">
        <v>3.5842647813726755E-3</v>
      </c>
      <c r="BB62" s="45">
        <v>4.5836491510836637E-2</v>
      </c>
      <c r="BC62" s="45">
        <v>3.7381533335094225E-2</v>
      </c>
      <c r="BD62" s="45">
        <v>1.1424363962780032E-3</v>
      </c>
      <c r="BE62" s="45">
        <v>1.2105242048694079E-2</v>
      </c>
      <c r="BF62" s="45">
        <v>1.3647712536218852E-2</v>
      </c>
      <c r="BG62" s="45">
        <v>4.4098679965647897E-2</v>
      </c>
      <c r="BH62" s="45">
        <v>0.50400693299373078</v>
      </c>
      <c r="BI62" s="40">
        <v>0.33143518518518517</v>
      </c>
      <c r="BJ62">
        <v>25</v>
      </c>
      <c r="BK62">
        <v>35</v>
      </c>
      <c r="BL62" s="28">
        <v>0.95372780380588829</v>
      </c>
      <c r="BM62" s="29">
        <v>65.534162264244969</v>
      </c>
      <c r="BN62" s="30">
        <v>3735.5175646867101</v>
      </c>
      <c r="BO62" s="30">
        <v>3830.4152395401829</v>
      </c>
    </row>
    <row r="63" spans="1:67">
      <c r="A63" s="46">
        <v>39842</v>
      </c>
      <c r="B63" s="47">
        <v>2914</v>
      </c>
      <c r="C63" s="48">
        <v>0.34027777777777773</v>
      </c>
      <c r="D63" s="48">
        <v>0.3444444444444445</v>
      </c>
      <c r="E63" s="49">
        <v>0.3</v>
      </c>
      <c r="F63" s="47">
        <v>6</v>
      </c>
      <c r="G63" s="47">
        <v>52.5</v>
      </c>
      <c r="H63" s="47">
        <v>52.5</v>
      </c>
      <c r="I63" s="47">
        <v>475</v>
      </c>
      <c r="J63" s="47">
        <v>80</v>
      </c>
      <c r="K63" s="47">
        <v>2500</v>
      </c>
      <c r="L63" s="47">
        <v>52.5</v>
      </c>
      <c r="M63" s="47">
        <v>52.9</v>
      </c>
      <c r="N63" s="47">
        <v>464</v>
      </c>
      <c r="O63" s="47">
        <v>80</v>
      </c>
      <c r="P63" s="47">
        <v>2500</v>
      </c>
      <c r="Q63" s="35">
        <f t="shared" si="3"/>
        <v>52.9</v>
      </c>
      <c r="R63" s="35">
        <f t="shared" si="4"/>
        <v>2500</v>
      </c>
      <c r="S63" s="50">
        <v>2914</v>
      </c>
      <c r="T63" s="51">
        <v>0.3</v>
      </c>
      <c r="U63" s="35">
        <v>-4</v>
      </c>
      <c r="V63" s="52" t="s">
        <v>56</v>
      </c>
      <c r="W63" s="40">
        <f t="shared" si="5"/>
        <v>0.34371527777777777</v>
      </c>
      <c r="X63" s="40">
        <v>0.34406249999999999</v>
      </c>
      <c r="Y63" s="42">
        <v>24878.266666666666</v>
      </c>
      <c r="Z63" s="43">
        <v>67.850333333333339</v>
      </c>
      <c r="AA63" s="43">
        <v>17.133999999999997</v>
      </c>
      <c r="AB63" s="43">
        <v>45.781400000000005</v>
      </c>
      <c r="AC63" s="43">
        <v>36.234100000000005</v>
      </c>
      <c r="AD63" s="43">
        <v>9.5472999999999999</v>
      </c>
      <c r="AE63" s="43">
        <v>2.921666666666666</v>
      </c>
      <c r="AF63" s="43">
        <v>0.75700000000000012</v>
      </c>
      <c r="AG63" s="43">
        <v>1.1809999999999996E-2</v>
      </c>
      <c r="AH63" s="43">
        <v>5.4843400000000004</v>
      </c>
      <c r="AI63" s="43">
        <v>0.13917999999999997</v>
      </c>
      <c r="AJ63" s="43">
        <v>6.2542399999999994</v>
      </c>
      <c r="AK63" s="43">
        <v>4.9499799999999992</v>
      </c>
      <c r="AL63" s="44">
        <v>99.860633333333368</v>
      </c>
      <c r="AM63" s="43">
        <v>0.14324666666666666</v>
      </c>
      <c r="AN63" s="43">
        <v>2.8194533333333331</v>
      </c>
      <c r="AO63" s="43">
        <v>6.0171666666666663</v>
      </c>
      <c r="AP63" s="42">
        <v>3159.5666666666666</v>
      </c>
      <c r="AQ63" s="45">
        <v>90.324676176421448</v>
      </c>
      <c r="AR63" s="45">
        <v>0.42288404975761779</v>
      </c>
      <c r="AS63" s="45">
        <v>7.2397370880060222E-3</v>
      </c>
      <c r="AT63" s="45">
        <v>3.7579433113121258E-2</v>
      </c>
      <c r="AU63" s="45">
        <v>8.8827651799076868E-2</v>
      </c>
      <c r="AV63" s="45">
        <v>5.445032535287983E-2</v>
      </c>
      <c r="AW63" s="45">
        <v>6.7521814269921099E-2</v>
      </c>
      <c r="AX63" s="45">
        <v>0.16114140288621559</v>
      </c>
      <c r="AY63" s="45">
        <v>4.0257789993645042E-5</v>
      </c>
      <c r="AZ63" s="45">
        <v>3.4787915063751104E-2</v>
      </c>
      <c r="BA63" s="45">
        <v>3.3490503028522087E-3</v>
      </c>
      <c r="BB63" s="45">
        <v>2.3695068597960858E-2</v>
      </c>
      <c r="BC63" s="45">
        <v>2.3747063702335088E-2</v>
      </c>
      <c r="BD63" s="45">
        <v>8.611673445975492E-4</v>
      </c>
      <c r="BE63" s="45">
        <v>3.0562369619871077E-2</v>
      </c>
      <c r="BF63" s="45">
        <v>8.7457470780958994E-3</v>
      </c>
      <c r="BG63" s="45">
        <v>2.2793031804711168E-2</v>
      </c>
      <c r="BH63" s="45">
        <v>0.50400693299373078</v>
      </c>
      <c r="BI63" s="40">
        <v>0.34406249999999999</v>
      </c>
      <c r="BJ63">
        <v>25</v>
      </c>
      <c r="BK63">
        <v>38</v>
      </c>
      <c r="BL63" s="28">
        <v>0.95951182833015225</v>
      </c>
      <c r="BM63" s="29">
        <v>54.004569149832264</v>
      </c>
      <c r="BN63" s="30">
        <v>2738.4128867849422</v>
      </c>
      <c r="BO63" s="30">
        <v>2807.9799578118113</v>
      </c>
    </row>
    <row r="64" spans="1:67">
      <c r="A64" s="46">
        <v>39842</v>
      </c>
      <c r="B64" s="47">
        <v>2915</v>
      </c>
      <c r="C64" s="48">
        <v>0.34513888888888888</v>
      </c>
      <c r="D64" s="48">
        <v>0.34652777777777777</v>
      </c>
      <c r="E64" s="49">
        <v>0.15</v>
      </c>
      <c r="F64" s="47">
        <v>2</v>
      </c>
      <c r="G64" s="47">
        <v>37</v>
      </c>
      <c r="H64" s="47">
        <v>37</v>
      </c>
      <c r="I64" s="47">
        <v>417</v>
      </c>
      <c r="J64" s="47">
        <v>76</v>
      </c>
      <c r="K64" s="47">
        <v>1500</v>
      </c>
      <c r="L64" s="47">
        <v>37</v>
      </c>
      <c r="M64" s="47">
        <v>37</v>
      </c>
      <c r="N64" s="47">
        <v>414</v>
      </c>
      <c r="O64" s="47">
        <v>76</v>
      </c>
      <c r="P64" s="47">
        <v>1600</v>
      </c>
      <c r="Q64" s="35">
        <f t="shared" si="3"/>
        <v>37</v>
      </c>
      <c r="R64" s="35">
        <f t="shared" si="4"/>
        <v>1600</v>
      </c>
      <c r="S64" s="50">
        <v>2915</v>
      </c>
      <c r="T64" s="51">
        <v>0.15</v>
      </c>
      <c r="U64" s="35">
        <v>-4</v>
      </c>
      <c r="V64" s="52" t="s">
        <v>56</v>
      </c>
      <c r="W64" s="40">
        <f t="shared" si="5"/>
        <v>0.34629629629629632</v>
      </c>
      <c r="X64" s="40">
        <v>0.34664351851851855</v>
      </c>
      <c r="Y64" s="42">
        <v>22356</v>
      </c>
      <c r="Z64" s="43">
        <v>184.41466666666665</v>
      </c>
      <c r="AA64" s="43">
        <v>17.497333333333337</v>
      </c>
      <c r="AB64" s="43">
        <v>27.191849999999992</v>
      </c>
      <c r="AC64" s="43">
        <v>15.057350000000001</v>
      </c>
      <c r="AD64" s="43">
        <v>12.134499999999999</v>
      </c>
      <c r="AE64" s="43">
        <v>19.304666666666666</v>
      </c>
      <c r="AF64" s="43">
        <v>0.4263333333333334</v>
      </c>
      <c r="AG64" s="43">
        <v>1.0699999999999993E-2</v>
      </c>
      <c r="AH64" s="43">
        <v>16.507770000000004</v>
      </c>
      <c r="AI64" s="43">
        <v>1.015953333333333</v>
      </c>
      <c r="AJ64" s="43">
        <v>4.1038433333333328</v>
      </c>
      <c r="AK64" s="43">
        <v>2.2724899999999999</v>
      </c>
      <c r="AL64" s="44">
        <v>99.520806666666687</v>
      </c>
      <c r="AM64" s="43">
        <v>8.9106666666666667E-2</v>
      </c>
      <c r="AN64" s="43">
        <v>2.5845366666666663</v>
      </c>
      <c r="AO64" s="43">
        <v>3.9482799999999991</v>
      </c>
      <c r="AP64" s="42">
        <v>3144.0333333333333</v>
      </c>
      <c r="AQ64" s="45">
        <v>120.99187775532134</v>
      </c>
      <c r="AR64" s="45">
        <v>0.43316583854908625</v>
      </c>
      <c r="AS64" s="45">
        <v>9.4443317550194431E-3</v>
      </c>
      <c r="AT64" s="45">
        <v>1.5140804652238887E-2</v>
      </c>
      <c r="AU64" s="45">
        <v>2.4272216982413636E-2</v>
      </c>
      <c r="AV64" s="45">
        <v>1.1806631684106362E-2</v>
      </c>
      <c r="AW64" s="45">
        <v>0.29466208973395219</v>
      </c>
      <c r="AX64" s="45">
        <v>0.13616631142766561</v>
      </c>
      <c r="AY64" s="45">
        <v>4.548588261473419E-5</v>
      </c>
      <c r="AZ64" s="45">
        <v>9.3268966454272573E-2</v>
      </c>
      <c r="BA64" s="45">
        <v>1.5903084353483837E-2</v>
      </c>
      <c r="BB64" s="45">
        <v>2.2288634545100862E-2</v>
      </c>
      <c r="BC64" s="45">
        <v>1.2915543963072927E-2</v>
      </c>
      <c r="BD64" s="45">
        <v>2.8604235680240952E-3</v>
      </c>
      <c r="BE64" s="45">
        <v>2.8442354688560635E-2</v>
      </c>
      <c r="BF64" s="45">
        <v>1.1765217096736225E-2</v>
      </c>
      <c r="BG64" s="45">
        <v>2.1448822811520499E-2</v>
      </c>
      <c r="BH64" s="45">
        <v>0.1825741858350553</v>
      </c>
      <c r="BI64" s="40">
        <v>0.34664351851851855</v>
      </c>
      <c r="BJ64">
        <v>25</v>
      </c>
      <c r="BK64">
        <v>38</v>
      </c>
      <c r="BL64" s="28">
        <v>0.95951182833015225</v>
      </c>
      <c r="BM64" s="29">
        <v>37.772571995156781</v>
      </c>
      <c r="BN64" s="30">
        <v>1752.5842475423631</v>
      </c>
      <c r="BO64" s="30">
        <v>1797.1071729995592</v>
      </c>
    </row>
    <row r="65" spans="1:67">
      <c r="A65" s="46">
        <v>39842</v>
      </c>
      <c r="B65" s="47">
        <v>2916</v>
      </c>
      <c r="C65" s="48">
        <v>0.34722222222222227</v>
      </c>
      <c r="D65" s="48">
        <v>0.35138888888888892</v>
      </c>
      <c r="E65" s="49">
        <v>7.0000000000000007E-2</v>
      </c>
      <c r="F65" s="47">
        <v>6</v>
      </c>
      <c r="G65" s="47">
        <v>25</v>
      </c>
      <c r="H65" s="47">
        <v>24.9</v>
      </c>
      <c r="I65" s="47">
        <v>409</v>
      </c>
      <c r="J65" s="47">
        <v>64</v>
      </c>
      <c r="K65" s="47">
        <v>800</v>
      </c>
      <c r="L65" s="47">
        <v>25</v>
      </c>
      <c r="M65" s="47">
        <v>25</v>
      </c>
      <c r="N65" s="47">
        <v>422</v>
      </c>
      <c r="O65" s="47">
        <v>64</v>
      </c>
      <c r="P65" s="47">
        <v>1000</v>
      </c>
      <c r="Q65" s="35">
        <f t="shared" si="3"/>
        <v>25</v>
      </c>
      <c r="R65" s="35">
        <f t="shared" si="4"/>
        <v>1000</v>
      </c>
      <c r="S65" s="50">
        <v>2916</v>
      </c>
      <c r="T65" s="51">
        <v>7.0000000000000007E-2</v>
      </c>
      <c r="U65" s="35">
        <v>-4</v>
      </c>
      <c r="V65" s="52" t="s">
        <v>56</v>
      </c>
      <c r="W65" s="40">
        <f t="shared" si="5"/>
        <v>0.34828703703703706</v>
      </c>
      <c r="X65" s="40">
        <v>0.34863425925925928</v>
      </c>
      <c r="Y65" s="42">
        <v>22713</v>
      </c>
      <c r="Z65" s="43">
        <v>494.71966666666663</v>
      </c>
      <c r="AA65" s="43">
        <v>17.390999999999998</v>
      </c>
      <c r="AB65" s="43">
        <v>18.165700000000001</v>
      </c>
      <c r="AC65" s="43">
        <v>3.182900000000001</v>
      </c>
      <c r="AD65" s="43">
        <v>14.982800000000001</v>
      </c>
      <c r="AE65" s="43">
        <v>74.169666666666657</v>
      </c>
      <c r="AF65" s="43">
        <v>0.16500000000000001</v>
      </c>
      <c r="AG65" s="43">
        <v>1.1033333333333334E-2</v>
      </c>
      <c r="AH65" s="43">
        <v>42.889576666666663</v>
      </c>
      <c r="AI65" s="43">
        <v>3.7828433333333336</v>
      </c>
      <c r="AJ65" s="43">
        <v>2.6569033333333327</v>
      </c>
      <c r="AK65" s="43">
        <v>0.46554333333333348</v>
      </c>
      <c r="AL65" s="44">
        <v>98.64067666666665</v>
      </c>
      <c r="AM65" s="43">
        <v>3.3396666666666658E-2</v>
      </c>
      <c r="AN65" s="43">
        <v>2.6440833333333331</v>
      </c>
      <c r="AO65" s="43">
        <v>2.5561799999999995</v>
      </c>
      <c r="AP65" s="42">
        <v>3093.7666666666669</v>
      </c>
      <c r="AQ65" s="45">
        <v>178.46548975777574</v>
      </c>
      <c r="AR65" s="45">
        <v>2.6034439834036305</v>
      </c>
      <c r="AS65" s="45">
        <v>9.2288901712557613E-3</v>
      </c>
      <c r="AT65" s="45">
        <v>1.1677121752118689E-2</v>
      </c>
      <c r="AU65" s="45">
        <v>4.8996551602796645E-2</v>
      </c>
      <c r="AV65" s="45">
        <v>5.887839601450931E-2</v>
      </c>
      <c r="AW65" s="45">
        <v>0.38627740017680828</v>
      </c>
      <c r="AX65" s="45">
        <v>0.12467198341357957</v>
      </c>
      <c r="AY65" s="45">
        <v>9.5892660297077089E-5</v>
      </c>
      <c r="AZ65" s="45">
        <v>0.32549015206696552</v>
      </c>
      <c r="BA65" s="45">
        <v>3.9193487173019022E-2</v>
      </c>
      <c r="BB65" s="45">
        <v>2.0149398610574337E-2</v>
      </c>
      <c r="BC65" s="45">
        <v>8.8339347008482352E-3</v>
      </c>
      <c r="BD65" s="45">
        <v>1.0264256135882272E-2</v>
      </c>
      <c r="BE65" s="45">
        <v>2.5286134722321694E-2</v>
      </c>
      <c r="BF65" s="45">
        <v>1.7453229783769474E-2</v>
      </c>
      <c r="BG65" s="45">
        <v>1.9375960932788983E-2</v>
      </c>
      <c r="BH65" s="45">
        <v>0.504006932993731</v>
      </c>
      <c r="BI65" s="40">
        <v>0.34863425925925928</v>
      </c>
      <c r="BJ65">
        <v>25</v>
      </c>
      <c r="BK65">
        <v>39</v>
      </c>
      <c r="BL65" s="28">
        <v>0.96143983650490694</v>
      </c>
      <c r="BM65" s="29">
        <v>25.496405185080153</v>
      </c>
      <c r="BN65" s="30">
        <v>1094.2663169562297</v>
      </c>
      <c r="BO65" s="30">
        <v>1122.0652303200138</v>
      </c>
    </row>
    <row r="66" spans="1:67">
      <c r="A66" s="46">
        <v>39842</v>
      </c>
      <c r="B66" s="47">
        <v>2916</v>
      </c>
      <c r="C66" s="48">
        <v>0.34722222222222227</v>
      </c>
      <c r="D66" s="48">
        <v>0.35138888888888892</v>
      </c>
      <c r="E66" s="49">
        <v>7.0000000000000007E-2</v>
      </c>
      <c r="F66" s="47">
        <v>6</v>
      </c>
      <c r="G66" s="47">
        <v>25</v>
      </c>
      <c r="H66" s="47">
        <v>24.9</v>
      </c>
      <c r="I66" s="47">
        <v>409</v>
      </c>
      <c r="J66" s="47">
        <v>64</v>
      </c>
      <c r="K66" s="47">
        <v>800</v>
      </c>
      <c r="L66" s="47">
        <v>25</v>
      </c>
      <c r="M66" s="47">
        <v>25</v>
      </c>
      <c r="N66" s="47">
        <v>422</v>
      </c>
      <c r="O66" s="47">
        <v>64</v>
      </c>
      <c r="P66" s="47">
        <v>1000</v>
      </c>
      <c r="Q66" s="35">
        <f t="shared" si="3"/>
        <v>25</v>
      </c>
      <c r="R66" s="35">
        <f t="shared" si="4"/>
        <v>1000</v>
      </c>
      <c r="S66" s="50">
        <v>2916</v>
      </c>
      <c r="T66" s="51">
        <v>7.0000000000000007E-2</v>
      </c>
      <c r="U66" s="35">
        <v>-4</v>
      </c>
      <c r="V66" s="52" t="s">
        <v>56</v>
      </c>
      <c r="W66" s="40">
        <f t="shared" si="5"/>
        <v>0.35122685185185182</v>
      </c>
      <c r="X66" s="40">
        <v>0.35157407407407404</v>
      </c>
      <c r="Y66" s="42">
        <v>22798.799999999999</v>
      </c>
      <c r="Z66" s="43">
        <v>487.76333333333332</v>
      </c>
      <c r="AA66" s="43">
        <v>17.391666666666659</v>
      </c>
      <c r="AB66" s="43">
        <v>18.097100000000001</v>
      </c>
      <c r="AC66" s="43">
        <v>2.9742999999999995</v>
      </c>
      <c r="AD66" s="43">
        <v>15.122799999999996</v>
      </c>
      <c r="AE66" s="43">
        <v>78.381</v>
      </c>
      <c r="AF66" s="43">
        <v>1.9733333333333327</v>
      </c>
      <c r="AG66" s="43">
        <v>1.1076666666666669E-2</v>
      </c>
      <c r="AH66" s="43">
        <v>42.133316666666666</v>
      </c>
      <c r="AI66" s="43">
        <v>3.9834833333333335</v>
      </c>
      <c r="AJ66" s="43">
        <v>2.6374266666666673</v>
      </c>
      <c r="AK66" s="43">
        <v>0.43346999999999991</v>
      </c>
      <c r="AL66" s="44">
        <v>98.637900000000002</v>
      </c>
      <c r="AM66" s="43">
        <v>0.3981266666666668</v>
      </c>
      <c r="AN66" s="43">
        <v>2.651333333333334</v>
      </c>
      <c r="AO66" s="43">
        <v>2.5374400000000006</v>
      </c>
      <c r="AP66" s="42">
        <v>3094.0333333333333</v>
      </c>
      <c r="AQ66" s="45">
        <v>123.73174543163893</v>
      </c>
      <c r="AR66" s="45">
        <v>1.3375127026950571</v>
      </c>
      <c r="AS66" s="45">
        <v>7.4663998310282205E-3</v>
      </c>
      <c r="AT66" s="45">
        <v>1.0584145592868749E-2</v>
      </c>
      <c r="AU66" s="45">
        <v>2.9561624704545892E-2</v>
      </c>
      <c r="AV66" s="45">
        <v>3.1552255507114317E-2</v>
      </c>
      <c r="AW66" s="45">
        <v>3.4249181716879473</v>
      </c>
      <c r="AX66" s="45">
        <v>0.44237862807183143</v>
      </c>
      <c r="AY66" s="45">
        <v>6.2606231557929559E-5</v>
      </c>
      <c r="AZ66" s="45">
        <v>0.26253844130195553</v>
      </c>
      <c r="BA66" s="45">
        <v>0.17838032805434434</v>
      </c>
      <c r="BB66" s="45">
        <v>1.3925910688559872E-2</v>
      </c>
      <c r="BC66" s="45">
        <v>5.4946462971727688E-3</v>
      </c>
      <c r="BD66" s="45">
        <v>2.0645363510550806E-2</v>
      </c>
      <c r="BE66" s="45">
        <v>8.8693921314602478E-2</v>
      </c>
      <c r="BF66" s="45">
        <v>1.206460578069909E-2</v>
      </c>
      <c r="BG66" s="45">
        <v>1.3397055775366302E-2</v>
      </c>
      <c r="BH66" s="45">
        <v>0.66867513545937207</v>
      </c>
      <c r="BI66" s="40">
        <v>0.35157407407407404</v>
      </c>
      <c r="BJ66">
        <v>25</v>
      </c>
      <c r="BK66">
        <v>39</v>
      </c>
      <c r="BL66" s="28">
        <v>0.96143983650490694</v>
      </c>
      <c r="BM66" s="29">
        <v>25.496405185080153</v>
      </c>
      <c r="BN66" s="30">
        <v>1094.2663169562297</v>
      </c>
      <c r="BO66" s="30">
        <v>1122.0652303200138</v>
      </c>
    </row>
    <row r="67" spans="1:67">
      <c r="A67" s="46">
        <v>39842</v>
      </c>
      <c r="B67" s="47">
        <v>2917</v>
      </c>
      <c r="C67" s="48">
        <v>0.3527777777777778</v>
      </c>
      <c r="D67" s="48">
        <v>0.35694444444444445</v>
      </c>
      <c r="E67" s="49">
        <v>0.04</v>
      </c>
      <c r="F67" s="47">
        <v>15</v>
      </c>
      <c r="G67" s="47">
        <v>21</v>
      </c>
      <c r="H67" s="47">
        <v>21.5</v>
      </c>
      <c r="I67" s="47">
        <v>426</v>
      </c>
      <c r="J67" s="47">
        <v>58</v>
      </c>
      <c r="K67" s="47">
        <v>800</v>
      </c>
      <c r="L67" s="47">
        <v>21</v>
      </c>
      <c r="M67" s="47">
        <v>20.5</v>
      </c>
      <c r="N67" s="47">
        <v>447</v>
      </c>
      <c r="O67" s="47">
        <v>58</v>
      </c>
      <c r="P67" s="47">
        <v>1000</v>
      </c>
      <c r="Q67" s="35">
        <f t="shared" si="3"/>
        <v>20.5</v>
      </c>
      <c r="R67" s="35">
        <f t="shared" si="4"/>
        <v>1000</v>
      </c>
      <c r="S67" s="50">
        <v>2917</v>
      </c>
      <c r="T67" s="51">
        <v>0.04</v>
      </c>
      <c r="U67" s="35">
        <v>-4</v>
      </c>
      <c r="V67" s="52" t="s">
        <v>56</v>
      </c>
      <c r="W67" s="40">
        <f t="shared" si="5"/>
        <v>0.35298611111111111</v>
      </c>
      <c r="X67" s="40">
        <v>0.35333333333333333</v>
      </c>
      <c r="Y67" s="42">
        <v>23641.4</v>
      </c>
      <c r="Z67" s="43">
        <v>837.67499999999973</v>
      </c>
      <c r="AA67" s="43">
        <v>17.20666666666666</v>
      </c>
      <c r="AB67" s="43">
        <v>15.566249999999998</v>
      </c>
      <c r="AC67" s="43">
        <v>1.9942999999999989</v>
      </c>
      <c r="AD67" s="43">
        <v>13.571950000000005</v>
      </c>
      <c r="AE67" s="43">
        <v>176.1463333333333</v>
      </c>
      <c r="AF67" s="43">
        <v>0.35166666666666668</v>
      </c>
      <c r="AG67" s="43">
        <v>1.1686666666666661E-2</v>
      </c>
      <c r="AH67" s="43">
        <v>68.51912333333334</v>
      </c>
      <c r="AI67" s="43">
        <v>8.4858000000000011</v>
      </c>
      <c r="AJ67" s="43">
        <v>2.1505399999999999</v>
      </c>
      <c r="AK67" s="43">
        <v>0.27552999999999994</v>
      </c>
      <c r="AL67" s="44">
        <v>97.584129999999988</v>
      </c>
      <c r="AM67" s="43">
        <v>6.7219999999999988E-2</v>
      </c>
      <c r="AN67" s="43">
        <v>2.7575733333333337</v>
      </c>
      <c r="AO67" s="43">
        <v>2.0690133333333329</v>
      </c>
      <c r="AP67" s="42">
        <v>3038</v>
      </c>
      <c r="AQ67" s="45">
        <v>244.68087590677999</v>
      </c>
      <c r="AR67" s="45">
        <v>2.7715883035286706</v>
      </c>
      <c r="AS67" s="45">
        <v>8.8408664473696545E-3</v>
      </c>
      <c r="AT67" s="45">
        <v>1.3152127138826962E-2</v>
      </c>
      <c r="AU67" s="45">
        <v>1.5582151593276925E-2</v>
      </c>
      <c r="AV67" s="45">
        <v>2.3346102827696613E-2</v>
      </c>
      <c r="AW67" s="45">
        <v>2.3539453064506106</v>
      </c>
      <c r="AX67" s="45">
        <v>0.12624779501886907</v>
      </c>
      <c r="AY67" s="45">
        <v>1.0742546199601597E-4</v>
      </c>
      <c r="AZ67" s="45">
        <v>0.73095351787773977</v>
      </c>
      <c r="BA67" s="45">
        <v>0.12684101914576204</v>
      </c>
      <c r="BB67" s="45">
        <v>2.077816493175071E-2</v>
      </c>
      <c r="BC67" s="45">
        <v>4.1202736768828621E-3</v>
      </c>
      <c r="BD67" s="45">
        <v>2.516903064180891E-2</v>
      </c>
      <c r="BE67" s="45">
        <v>2.4069474157257732E-2</v>
      </c>
      <c r="BF67" s="45">
        <v>2.3660004566608914E-2</v>
      </c>
      <c r="BG67" s="45">
        <v>1.9986611610729843E-2</v>
      </c>
      <c r="BH67" s="45">
        <v>0.94686415294799864</v>
      </c>
      <c r="BI67" s="40">
        <v>0.35333333333333333</v>
      </c>
      <c r="BJ67">
        <v>25</v>
      </c>
      <c r="BK67">
        <v>39</v>
      </c>
      <c r="BL67" s="28">
        <v>0.96143983650490694</v>
      </c>
      <c r="BM67" s="29">
        <v>20.907052251765727</v>
      </c>
      <c r="BN67" s="30">
        <v>1094.2663169562297</v>
      </c>
      <c r="BO67" s="30">
        <v>1122.0652303200138</v>
      </c>
    </row>
    <row r="68" spans="1:67">
      <c r="A68" s="46">
        <v>39841</v>
      </c>
      <c r="B68" s="47">
        <v>2816</v>
      </c>
      <c r="C68" s="48">
        <v>0.53622685185185182</v>
      </c>
      <c r="D68" s="48">
        <v>0.54513888888888895</v>
      </c>
      <c r="E68" s="49">
        <v>0.04</v>
      </c>
      <c r="F68" s="47">
        <v>12</v>
      </c>
      <c r="G68" s="47">
        <v>21</v>
      </c>
      <c r="H68" s="47">
        <v>21.5</v>
      </c>
      <c r="I68" s="47">
        <v>442</v>
      </c>
      <c r="J68" s="47">
        <v>58</v>
      </c>
      <c r="K68" s="47">
        <v>900</v>
      </c>
      <c r="L68" s="47">
        <v>21</v>
      </c>
      <c r="M68" s="47">
        <v>20.5</v>
      </c>
      <c r="N68" s="47">
        <v>477</v>
      </c>
      <c r="O68" s="47">
        <v>58</v>
      </c>
      <c r="P68" s="47">
        <v>1000</v>
      </c>
      <c r="Q68" s="35">
        <f t="shared" si="3"/>
        <v>20.5</v>
      </c>
      <c r="R68" s="35">
        <f t="shared" si="4"/>
        <v>1000</v>
      </c>
      <c r="S68" s="50">
        <v>2816</v>
      </c>
      <c r="T68" s="51">
        <v>0.04</v>
      </c>
      <c r="U68" s="35">
        <v>-4</v>
      </c>
      <c r="V68" s="52" t="s">
        <v>57</v>
      </c>
      <c r="W68" s="40">
        <f t="shared" si="5"/>
        <v>0.53967592592592584</v>
      </c>
      <c r="X68" s="40">
        <v>0.54002314814814811</v>
      </c>
      <c r="Y68" s="42">
        <v>23239.1</v>
      </c>
      <c r="Z68" s="43">
        <v>772.83399999999995</v>
      </c>
      <c r="AA68" s="43">
        <v>17.216000000000005</v>
      </c>
      <c r="AB68" s="43">
        <v>15.979599999999998</v>
      </c>
      <c r="AC68" s="43">
        <v>2.3376499999999996</v>
      </c>
      <c r="AD68" s="43">
        <v>13.64195</v>
      </c>
      <c r="AE68" s="43">
        <v>124.42366666666666</v>
      </c>
      <c r="AF68" s="43">
        <v>0.56333333333333324</v>
      </c>
      <c r="AG68" s="43">
        <v>1.1423333333333337E-2</v>
      </c>
      <c r="AH68" s="43">
        <v>64.592953333333327</v>
      </c>
      <c r="AI68" s="43">
        <v>6.1223866666666664</v>
      </c>
      <c r="AJ68" s="43">
        <v>2.2548433333333331</v>
      </c>
      <c r="AK68" s="43">
        <v>0.32986666666666681</v>
      </c>
      <c r="AL68" s="44">
        <v>97.910279999999972</v>
      </c>
      <c r="AM68" s="43">
        <v>0.11009333333333333</v>
      </c>
      <c r="AN68" s="43">
        <v>2.7172533333333333</v>
      </c>
      <c r="AO68" s="43">
        <v>2.1693599999999997</v>
      </c>
      <c r="AP68" s="42">
        <v>3051.6</v>
      </c>
      <c r="AQ68" s="45">
        <v>166.20912253489399</v>
      </c>
      <c r="AR68" s="45">
        <v>2.562635496849742</v>
      </c>
      <c r="AS68" s="45">
        <v>1.0699661612438573E-2</v>
      </c>
      <c r="AT68" s="45">
        <v>3.2478480939506976E-2</v>
      </c>
      <c r="AU68" s="45">
        <v>2.2985058865151467E-2</v>
      </c>
      <c r="AV68" s="45">
        <v>2.6689255877793524E-2</v>
      </c>
      <c r="AW68" s="45">
        <v>1.9183065148865641</v>
      </c>
      <c r="AX68" s="45">
        <v>0.11055762527183371</v>
      </c>
      <c r="AY68" s="45">
        <v>8.583598366625722E-5</v>
      </c>
      <c r="AZ68" s="45">
        <v>0.47914776695224748</v>
      </c>
      <c r="BA68" s="45">
        <v>0.10649421785608294</v>
      </c>
      <c r="BB68" s="45">
        <v>1.5551819570520495E-2</v>
      </c>
      <c r="BC68" s="45">
        <v>4.1241369699764347E-3</v>
      </c>
      <c r="BD68" s="45">
        <v>1.8248427423979294E-2</v>
      </c>
      <c r="BE68" s="45">
        <v>2.1805898179215199E-2</v>
      </c>
      <c r="BF68" s="45">
        <v>1.6167031871689681E-2</v>
      </c>
      <c r="BG68" s="45">
        <v>1.4957609065807152E-2</v>
      </c>
      <c r="BH68" s="45">
        <v>0.81367620434497223</v>
      </c>
      <c r="BI68" s="40">
        <v>0.54002314814814811</v>
      </c>
      <c r="BJ68">
        <v>19</v>
      </c>
      <c r="BK68">
        <v>51</v>
      </c>
      <c r="BL68" s="28">
        <v>0.9845759346019628</v>
      </c>
      <c r="BM68" s="29">
        <v>20.65994936926392</v>
      </c>
      <c r="BN68" s="30">
        <v>1081.3330560695026</v>
      </c>
      <c r="BO68" s="30">
        <v>1108.8034108426309</v>
      </c>
    </row>
    <row r="69" spans="1:67">
      <c r="A69" s="46">
        <v>39841</v>
      </c>
      <c r="B69" s="47">
        <v>2816</v>
      </c>
      <c r="C69" s="48">
        <v>0.54623842592592597</v>
      </c>
      <c r="D69" s="48">
        <v>0.55486111111111114</v>
      </c>
      <c r="E69" s="49">
        <v>7.0000000000000007E-2</v>
      </c>
      <c r="F69" s="47">
        <v>12</v>
      </c>
      <c r="G69" s="47">
        <v>25</v>
      </c>
      <c r="H69" s="47">
        <v>24.9</v>
      </c>
      <c r="I69" s="47">
        <v>430</v>
      </c>
      <c r="J69" s="47">
        <v>64</v>
      </c>
      <c r="K69" s="47">
        <v>1000</v>
      </c>
      <c r="L69" s="47">
        <v>25</v>
      </c>
      <c r="M69" s="47">
        <v>25</v>
      </c>
      <c r="N69" s="47">
        <v>450</v>
      </c>
      <c r="O69" s="47">
        <v>64</v>
      </c>
      <c r="P69" s="47">
        <v>1100</v>
      </c>
      <c r="Q69" s="35">
        <f t="shared" si="3"/>
        <v>25</v>
      </c>
      <c r="R69" s="35">
        <f t="shared" si="4"/>
        <v>1100</v>
      </c>
      <c r="S69" s="50">
        <v>2817</v>
      </c>
      <c r="T69" s="51">
        <v>7.0000000000000007E-2</v>
      </c>
      <c r="U69" s="35">
        <v>-4</v>
      </c>
      <c r="V69" s="52" t="s">
        <v>57</v>
      </c>
      <c r="W69" s="40">
        <f t="shared" si="5"/>
        <v>0.55087962962962955</v>
      </c>
      <c r="X69" s="40">
        <v>0.55122685185185183</v>
      </c>
      <c r="Y69" s="42">
        <v>22551.599999999999</v>
      </c>
      <c r="Z69" s="43">
        <v>451.35333333333341</v>
      </c>
      <c r="AA69" s="43">
        <v>17.421666666666674</v>
      </c>
      <c r="AB69" s="43">
        <v>18.957399999999996</v>
      </c>
      <c r="AC69" s="43">
        <v>4.1608000000000001</v>
      </c>
      <c r="AD69" s="43">
        <v>14.796599999999996</v>
      </c>
      <c r="AE69" s="43">
        <v>48.632333333333335</v>
      </c>
      <c r="AF69" s="43">
        <v>0.37766666666666676</v>
      </c>
      <c r="AG69" s="43">
        <v>1.0916666666666667E-2</v>
      </c>
      <c r="AH69" s="43">
        <v>39.529360000000004</v>
      </c>
      <c r="AI69" s="43">
        <v>2.505123333333334</v>
      </c>
      <c r="AJ69" s="43">
        <v>2.8004233333333337</v>
      </c>
      <c r="AK69" s="43">
        <v>0.61463333333333325</v>
      </c>
      <c r="AL69" s="44">
        <v>98.845303333333305</v>
      </c>
      <c r="AM69" s="43">
        <v>7.7270000000000005E-2</v>
      </c>
      <c r="AN69" s="43">
        <v>2.6266466666666668</v>
      </c>
      <c r="AO69" s="43">
        <v>2.6942766666666671</v>
      </c>
      <c r="AP69" s="42">
        <v>3102.9333333333334</v>
      </c>
      <c r="AQ69" s="45">
        <v>208.24001404221565</v>
      </c>
      <c r="AR69" s="45">
        <v>3.1188971672930008</v>
      </c>
      <c r="AS69" s="45">
        <v>7.9147759387688671E-3</v>
      </c>
      <c r="AT69" s="45">
        <v>7.6681158050726185E-3</v>
      </c>
      <c r="AU69" s="45">
        <v>2.1524484855063732E-2</v>
      </c>
      <c r="AV69" s="45">
        <v>2.6505822392253121E-2</v>
      </c>
      <c r="AW69" s="45">
        <v>0.57196987703032565</v>
      </c>
      <c r="AX69" s="45">
        <v>0.10798094765962711</v>
      </c>
      <c r="AY69" s="45">
        <v>9.8552745665257501E-5</v>
      </c>
      <c r="AZ69" s="45">
        <v>0.48042954960888773</v>
      </c>
      <c r="BA69" s="45">
        <v>3.3954611523004677E-2</v>
      </c>
      <c r="BB69" s="45">
        <v>2.5339225192048297E-2</v>
      </c>
      <c r="BC69" s="45">
        <v>5.4836643508372864E-3</v>
      </c>
      <c r="BD69" s="45">
        <v>1.3045080545431182E-2</v>
      </c>
      <c r="BE69" s="45">
        <v>2.2130384012748642E-2</v>
      </c>
      <c r="BF69" s="45">
        <v>2.0181414005573751E-2</v>
      </c>
      <c r="BG69" s="45">
        <v>2.4369422379827508E-2</v>
      </c>
      <c r="BH69" s="45">
        <v>0.58329228098567454</v>
      </c>
      <c r="BI69" s="40">
        <v>0.55122685185185183</v>
      </c>
      <c r="BJ69">
        <v>19</v>
      </c>
      <c r="BK69">
        <v>52</v>
      </c>
      <c r="BL69" s="28">
        <v>0.98650394277671749</v>
      </c>
      <c r="BM69" s="29">
        <v>25.170427745594683</v>
      </c>
      <c r="BN69" s="30">
        <v>1188.303455800607</v>
      </c>
      <c r="BO69" s="30">
        <v>1218.4913034075507</v>
      </c>
    </row>
    <row r="70" spans="1:67">
      <c r="A70" s="46">
        <v>39841</v>
      </c>
      <c r="B70" s="47">
        <v>2817</v>
      </c>
      <c r="C70" s="48">
        <v>0.55796296296296299</v>
      </c>
      <c r="D70" s="48">
        <v>0.5708333333333333</v>
      </c>
      <c r="E70" s="49">
        <v>0.3</v>
      </c>
      <c r="F70" s="47">
        <v>12</v>
      </c>
      <c r="G70" s="47">
        <v>52.5</v>
      </c>
      <c r="H70" s="47">
        <v>52.5</v>
      </c>
      <c r="I70" s="47">
        <v>503</v>
      </c>
      <c r="J70" s="47">
        <v>82</v>
      </c>
      <c r="K70" s="47">
        <v>2400</v>
      </c>
      <c r="L70" s="47">
        <v>52.5</v>
      </c>
      <c r="M70" s="47">
        <v>52.5</v>
      </c>
      <c r="N70" s="47">
        <v>496</v>
      </c>
      <c r="O70" s="47">
        <v>82</v>
      </c>
      <c r="P70" s="47">
        <v>2500</v>
      </c>
      <c r="Q70" s="35">
        <f t="shared" si="3"/>
        <v>52.5</v>
      </c>
      <c r="R70" s="35">
        <f t="shared" si="4"/>
        <v>2500</v>
      </c>
      <c r="S70" s="50">
        <v>2819</v>
      </c>
      <c r="T70" s="51">
        <v>0.3</v>
      </c>
      <c r="U70" s="35">
        <v>-4</v>
      </c>
      <c r="V70" s="52" t="s">
        <v>57</v>
      </c>
      <c r="W70" s="40">
        <f t="shared" si="5"/>
        <v>0.56655092592592593</v>
      </c>
      <c r="X70" s="40">
        <v>0.56689814814814821</v>
      </c>
      <c r="Y70" s="42">
        <v>23625.566666666666</v>
      </c>
      <c r="Z70" s="43">
        <v>61.593666666666657</v>
      </c>
      <c r="AA70" s="43">
        <v>17.320999999999994</v>
      </c>
      <c r="AB70" s="43">
        <v>43.854649999999992</v>
      </c>
      <c r="AC70" s="43">
        <v>34.792449999999995</v>
      </c>
      <c r="AD70" s="43">
        <v>9.0622000000000007</v>
      </c>
      <c r="AE70" s="43">
        <v>5.0293333333333328</v>
      </c>
      <c r="AF70" s="43">
        <v>1.1069999999999998</v>
      </c>
      <c r="AG70" s="43">
        <v>1.1209999999999996E-2</v>
      </c>
      <c r="AH70" s="43">
        <v>5.246529999999999</v>
      </c>
      <c r="AI70" s="43">
        <v>0.25216666666666659</v>
      </c>
      <c r="AJ70" s="43">
        <v>6.3054333333333323</v>
      </c>
      <c r="AK70" s="43">
        <v>5.0024633333333339</v>
      </c>
      <c r="AL70" s="44">
        <v>99.854783333333344</v>
      </c>
      <c r="AM70" s="43">
        <v>0.22041333333333329</v>
      </c>
      <c r="AN70" s="43">
        <v>2.697283333333333</v>
      </c>
      <c r="AO70" s="43">
        <v>6.0664066666666665</v>
      </c>
      <c r="AP70" s="42">
        <v>3161.9</v>
      </c>
      <c r="AQ70" s="45">
        <v>154.38234742160998</v>
      </c>
      <c r="AR70" s="45">
        <v>0.3947717221945693</v>
      </c>
      <c r="AS70" s="45">
        <v>7.5885576295200976E-3</v>
      </c>
      <c r="AT70" s="45">
        <v>4.5433572198967334E-2</v>
      </c>
      <c r="AU70" s="45">
        <v>2.3669546125623341E-2</v>
      </c>
      <c r="AV70" s="45">
        <v>3.5412738795037015E-2</v>
      </c>
      <c r="AW70" s="45">
        <v>5.1590785954492888E-2</v>
      </c>
      <c r="AX70" s="45">
        <v>0.10534508155057587</v>
      </c>
      <c r="AY70" s="45">
        <v>7.5885576295203571E-5</v>
      </c>
      <c r="AZ70" s="45">
        <v>4.8195908754682167E-2</v>
      </c>
      <c r="BA70" s="45">
        <v>3.173851498311371E-3</v>
      </c>
      <c r="BB70" s="45">
        <v>4.1224426416062325E-2</v>
      </c>
      <c r="BC70" s="45">
        <v>3.2522612646177965E-2</v>
      </c>
      <c r="BD70" s="45">
        <v>1.3437167531315116E-3</v>
      </c>
      <c r="BE70" s="45">
        <v>2.0517759058474905E-2</v>
      </c>
      <c r="BF70" s="45">
        <v>1.4974071460092412E-2</v>
      </c>
      <c r="BG70" s="45">
        <v>3.9647828425407761E-2</v>
      </c>
      <c r="BH70" s="45">
        <v>0.30512857662936466</v>
      </c>
      <c r="BI70" s="40">
        <v>0.56689814814814821</v>
      </c>
      <c r="BJ70">
        <v>19</v>
      </c>
      <c r="BK70">
        <v>55</v>
      </c>
      <c r="BL70" s="28">
        <v>0.99228796730098157</v>
      </c>
      <c r="BM70" s="29">
        <v>52.703619357536631</v>
      </c>
      <c r="BN70" s="30">
        <v>2692.8070385007472</v>
      </c>
      <c r="BO70" s="30">
        <v>2761.2155313956855</v>
      </c>
    </row>
    <row r="71" spans="1:67">
      <c r="A71" s="46">
        <v>39841</v>
      </c>
      <c r="B71" s="47">
        <v>2819</v>
      </c>
      <c r="C71" s="48">
        <v>0.5722800925925926</v>
      </c>
      <c r="D71" s="48">
        <v>0.58125000000000004</v>
      </c>
      <c r="E71" s="49">
        <v>0.45</v>
      </c>
      <c r="F71" s="47">
        <v>12</v>
      </c>
      <c r="G71" s="47">
        <v>63.2</v>
      </c>
      <c r="H71" s="47">
        <v>63</v>
      </c>
      <c r="I71" s="47">
        <v>555</v>
      </c>
      <c r="J71" s="47">
        <v>86</v>
      </c>
      <c r="K71" s="47">
        <v>3100</v>
      </c>
      <c r="L71" s="47">
        <v>63.2</v>
      </c>
      <c r="M71" s="47">
        <v>63.2</v>
      </c>
      <c r="N71" s="47">
        <v>547</v>
      </c>
      <c r="O71" s="47">
        <v>86</v>
      </c>
      <c r="P71" s="47">
        <v>3200</v>
      </c>
      <c r="Q71" s="35">
        <f t="shared" si="3"/>
        <v>63.2</v>
      </c>
      <c r="R71" s="35">
        <f t="shared" si="4"/>
        <v>3200</v>
      </c>
      <c r="S71" s="50">
        <v>2820</v>
      </c>
      <c r="T71" s="51">
        <v>0.45</v>
      </c>
      <c r="U71" s="35">
        <v>-4</v>
      </c>
      <c r="V71" s="52" t="s">
        <v>57</v>
      </c>
      <c r="W71" s="40">
        <f t="shared" si="5"/>
        <v>0.57571759259259248</v>
      </c>
      <c r="X71" s="40">
        <v>0.57606481481481475</v>
      </c>
      <c r="Y71" s="42">
        <v>25867.1</v>
      </c>
      <c r="Z71" s="43">
        <v>37.188999999999993</v>
      </c>
      <c r="AA71" s="43">
        <v>17.026666666666657</v>
      </c>
      <c r="AB71" s="43">
        <v>60.071200000000012</v>
      </c>
      <c r="AC71" s="43">
        <v>49.848400000000012</v>
      </c>
      <c r="AD71" s="43">
        <v>10.222800000000001</v>
      </c>
      <c r="AE71" s="43">
        <v>3.3103333333333333</v>
      </c>
      <c r="AF71" s="43">
        <v>1.0853333333333333</v>
      </c>
      <c r="AG71" s="43">
        <v>1.2273333333333329E-2</v>
      </c>
      <c r="AH71" s="43">
        <v>2.8935666666666666</v>
      </c>
      <c r="AI71" s="43">
        <v>0.15194333333333337</v>
      </c>
      <c r="AJ71" s="43">
        <v>7.9065566666666651</v>
      </c>
      <c r="AK71" s="43">
        <v>6.5610133333333334</v>
      </c>
      <c r="AL71" s="44">
        <v>99.91861999999999</v>
      </c>
      <c r="AM71" s="43">
        <v>0.19784333333333332</v>
      </c>
      <c r="AN71" s="43">
        <v>2.9120400000000002</v>
      </c>
      <c r="AO71" s="43">
        <v>7.6068233333333337</v>
      </c>
      <c r="AP71" s="42">
        <v>3162.0333333333333</v>
      </c>
      <c r="AQ71" s="45">
        <v>143.67620444654096</v>
      </c>
      <c r="AR71" s="45">
        <v>0.477676488417073</v>
      </c>
      <c r="AS71" s="45">
        <v>6.0647843486315699E-3</v>
      </c>
      <c r="AT71" s="45">
        <v>0.26204242877918471</v>
      </c>
      <c r="AU71" s="45">
        <v>0.29060191398653173</v>
      </c>
      <c r="AV71" s="45">
        <v>3.4396170596799502E-2</v>
      </c>
      <c r="AW71" s="45">
        <v>7.4346965401181048E-2</v>
      </c>
      <c r="AX71" s="45">
        <v>0.11690648586277018</v>
      </c>
      <c r="AY71" s="45">
        <v>6.9149180728351892E-5</v>
      </c>
      <c r="AZ71" s="45">
        <v>4.6128593371538858E-2</v>
      </c>
      <c r="BA71" s="45">
        <v>3.7808668348658504E-3</v>
      </c>
      <c r="BB71" s="45">
        <v>4.5434603881678783E-2</v>
      </c>
      <c r="BC71" s="45">
        <v>4.2258577854665802E-2</v>
      </c>
      <c r="BD71" s="45">
        <v>1.2869102264862337E-3</v>
      </c>
      <c r="BE71" s="45">
        <v>2.117836702593132E-2</v>
      </c>
      <c r="BF71" s="45">
        <v>1.3849924685466803E-2</v>
      </c>
      <c r="BG71" s="45">
        <v>4.3703844093005692E-2</v>
      </c>
      <c r="BH71" s="45">
        <v>0.1825741858350553</v>
      </c>
      <c r="BI71" s="40">
        <v>0.57606481481481475</v>
      </c>
      <c r="BJ71">
        <v>19</v>
      </c>
      <c r="BK71">
        <v>56</v>
      </c>
      <c r="BL71" s="28">
        <v>0.99421597547573626</v>
      </c>
      <c r="BM71" s="29">
        <v>63.383571898188315</v>
      </c>
      <c r="BN71" s="30">
        <v>3443.4493343938889</v>
      </c>
      <c r="BO71" s="30">
        <v>3530.9272620574748</v>
      </c>
    </row>
    <row r="72" spans="1:67">
      <c r="A72" s="46">
        <v>39841</v>
      </c>
      <c r="B72" s="47">
        <v>2820</v>
      </c>
      <c r="C72" s="48">
        <v>0.58206018518518521</v>
      </c>
      <c r="D72" s="48">
        <v>0.59166666666666667</v>
      </c>
      <c r="E72" s="49">
        <v>0.65</v>
      </c>
      <c r="F72" s="47">
        <v>12</v>
      </c>
      <c r="G72" s="47">
        <v>74.099999999999994</v>
      </c>
      <c r="H72" s="47">
        <v>74</v>
      </c>
      <c r="I72" s="47">
        <v>631</v>
      </c>
      <c r="J72" s="47">
        <v>91</v>
      </c>
      <c r="K72" s="47">
        <v>4800</v>
      </c>
      <c r="L72" s="47">
        <v>74.099999999999994</v>
      </c>
      <c r="M72" s="47">
        <v>74</v>
      </c>
      <c r="N72" s="47">
        <v>627</v>
      </c>
      <c r="O72" s="47">
        <v>91</v>
      </c>
      <c r="P72" s="47">
        <v>4800</v>
      </c>
      <c r="Q72" s="35">
        <f t="shared" si="3"/>
        <v>74</v>
      </c>
      <c r="R72" s="35">
        <f t="shared" si="4"/>
        <v>4800</v>
      </c>
      <c r="S72" s="50">
        <v>2821</v>
      </c>
      <c r="T72" s="51">
        <v>0.65</v>
      </c>
      <c r="U72" s="35">
        <v>-4</v>
      </c>
      <c r="V72" s="52" t="s">
        <v>57</v>
      </c>
      <c r="W72" s="40">
        <f t="shared" si="5"/>
        <v>0.58582175925925928</v>
      </c>
      <c r="X72" s="40">
        <v>0.58616898148148155</v>
      </c>
      <c r="Y72" s="42">
        <v>29629.633333333335</v>
      </c>
      <c r="Z72" s="43">
        <v>23.479000000000003</v>
      </c>
      <c r="AA72" s="43">
        <v>16.453999999999997</v>
      </c>
      <c r="AB72" s="43">
        <v>88.81774999999999</v>
      </c>
      <c r="AC72" s="43">
        <v>75.202050000000014</v>
      </c>
      <c r="AD72" s="43">
        <v>13.615699999999999</v>
      </c>
      <c r="AE72" s="43">
        <v>3.5526666666666658</v>
      </c>
      <c r="AF72" s="43">
        <v>1.5123333333333333</v>
      </c>
      <c r="AG72" s="43">
        <v>1.4050000000000002E-2</v>
      </c>
      <c r="AH72" s="43">
        <v>1.5932833333333336</v>
      </c>
      <c r="AI72" s="43">
        <v>0.14274999999999999</v>
      </c>
      <c r="AJ72" s="43">
        <v>10.233983333333333</v>
      </c>
      <c r="AK72" s="43">
        <v>8.6651300000000013</v>
      </c>
      <c r="AL72" s="44">
        <v>99.949286666666694</v>
      </c>
      <c r="AM72" s="43">
        <v>0.24133666666666667</v>
      </c>
      <c r="AN72" s="43">
        <v>3.2726933333333337</v>
      </c>
      <c r="AO72" s="43">
        <v>9.8460366666666665</v>
      </c>
      <c r="AP72" s="42">
        <v>3159.0333333333333</v>
      </c>
      <c r="AQ72" s="45">
        <v>143.04050145846386</v>
      </c>
      <c r="AR72" s="45">
        <v>0.29129141706384082</v>
      </c>
      <c r="AS72" s="45">
        <v>1.9757146240947449E-2</v>
      </c>
      <c r="AT72" s="45">
        <v>0.81832238767812593</v>
      </c>
      <c r="AU72" s="45">
        <v>0.70838367927880863</v>
      </c>
      <c r="AV72" s="45">
        <v>0.11180144037071038</v>
      </c>
      <c r="AW72" s="45">
        <v>2.4485510611074814E-2</v>
      </c>
      <c r="AX72" s="45">
        <v>0.10354686872614194</v>
      </c>
      <c r="AY72" s="45">
        <v>8.2000841038579831E-5</v>
      </c>
      <c r="AZ72" s="45">
        <v>1.878776350370806E-2</v>
      </c>
      <c r="BA72" s="45">
        <v>1.0565885246134512E-3</v>
      </c>
      <c r="BB72" s="45">
        <v>7.4233555398663359E-2</v>
      </c>
      <c r="BC72" s="45">
        <v>6.4335323862958316E-2</v>
      </c>
      <c r="BD72" s="45">
        <v>4.5843311348481812E-4</v>
      </c>
      <c r="BE72" s="45">
        <v>1.6531151019302397E-2</v>
      </c>
      <c r="BF72" s="45">
        <v>1.3724429096431939E-2</v>
      </c>
      <c r="BG72" s="45">
        <v>7.1414938470754169E-2</v>
      </c>
      <c r="BH72" s="45">
        <v>0.1825741858350553</v>
      </c>
      <c r="BI72" s="40">
        <v>0.58616898148148155</v>
      </c>
      <c r="BJ72">
        <v>19</v>
      </c>
      <c r="BK72">
        <v>56</v>
      </c>
      <c r="BL72" s="28">
        <v>0.99421597547573626</v>
      </c>
      <c r="BM72" s="29">
        <v>74.214941779524295</v>
      </c>
      <c r="BN72" s="30">
        <v>5165.1740015908335</v>
      </c>
      <c r="BO72" s="30">
        <v>5296.3908930862126</v>
      </c>
    </row>
    <row r="73" spans="1:67">
      <c r="A73" s="46">
        <v>39841</v>
      </c>
      <c r="B73" s="47">
        <v>2820</v>
      </c>
      <c r="C73" s="48">
        <v>0.59388888888888891</v>
      </c>
      <c r="D73" s="48">
        <v>0.60138888888888886</v>
      </c>
      <c r="E73" s="49">
        <v>0.85</v>
      </c>
      <c r="F73" s="47">
        <v>12</v>
      </c>
      <c r="G73" s="47">
        <v>82.7</v>
      </c>
      <c r="H73" s="47">
        <v>82.5</v>
      </c>
      <c r="I73" s="47">
        <v>705</v>
      </c>
      <c r="J73" s="47">
        <v>94</v>
      </c>
      <c r="K73" s="47">
        <v>6000</v>
      </c>
      <c r="L73" s="47">
        <v>82.7</v>
      </c>
      <c r="M73" s="47">
        <v>82.5</v>
      </c>
      <c r="N73" s="47">
        <v>709</v>
      </c>
      <c r="O73" s="47">
        <v>94</v>
      </c>
      <c r="P73" s="47">
        <v>6000</v>
      </c>
      <c r="Q73" s="35">
        <f t="shared" si="3"/>
        <v>82.5</v>
      </c>
      <c r="R73" s="35">
        <f t="shared" si="4"/>
        <v>6000</v>
      </c>
      <c r="S73" s="50">
        <v>2822</v>
      </c>
      <c r="T73" s="51">
        <v>0.85</v>
      </c>
      <c r="U73" s="35">
        <v>-4</v>
      </c>
      <c r="V73" s="52" t="s">
        <v>57</v>
      </c>
      <c r="W73" s="40">
        <f t="shared" si="5"/>
        <v>0.59733796296296293</v>
      </c>
      <c r="X73" s="40">
        <v>0.59768518518518521</v>
      </c>
      <c r="Y73" s="42">
        <v>34254.966666666667</v>
      </c>
      <c r="Z73" s="43">
        <v>21.988999999999994</v>
      </c>
      <c r="AA73" s="43">
        <v>15.820000000000004</v>
      </c>
      <c r="AB73" s="43">
        <v>124.54400000000003</v>
      </c>
      <c r="AC73" s="43">
        <v>108.61550000000003</v>
      </c>
      <c r="AD73" s="43">
        <v>15.928500000000003</v>
      </c>
      <c r="AE73" s="43">
        <v>3.7116666666666669</v>
      </c>
      <c r="AF73" s="43">
        <v>2.1266666666666665</v>
      </c>
      <c r="AG73" s="43">
        <v>1.6216666666666664E-2</v>
      </c>
      <c r="AH73" s="43">
        <v>1.2890599999999999</v>
      </c>
      <c r="AI73" s="43">
        <v>0.1294133333333333</v>
      </c>
      <c r="AJ73" s="43">
        <v>12.454633333333335</v>
      </c>
      <c r="AK73" s="43">
        <v>10.861746666666667</v>
      </c>
      <c r="AL73" s="44">
        <v>99.957570000000004</v>
      </c>
      <c r="AM73" s="43">
        <v>0.29449666666666663</v>
      </c>
      <c r="AN73" s="43">
        <v>3.7138600000000008</v>
      </c>
      <c r="AO73" s="43">
        <v>11.982496666666666</v>
      </c>
      <c r="AP73" s="42">
        <v>3155</v>
      </c>
      <c r="AQ73" s="45">
        <v>196.19263639273055</v>
      </c>
      <c r="AR73" s="45">
        <v>0.27917798055661935</v>
      </c>
      <c r="AS73" s="45">
        <v>2.1814262970944048E-2</v>
      </c>
      <c r="AT73" s="45">
        <v>2.0892431396425906</v>
      </c>
      <c r="AU73" s="45">
        <v>1.8416453241587809</v>
      </c>
      <c r="AV73" s="45">
        <v>0.25889070387253554</v>
      </c>
      <c r="AW73" s="45">
        <v>7.6657920540585955E-2</v>
      </c>
      <c r="AX73" s="45">
        <v>8.6116734459820196E-2</v>
      </c>
      <c r="AY73" s="45">
        <v>9.4989412598179087E-5</v>
      </c>
      <c r="AZ73" s="45">
        <v>1.8446541587834934E-2</v>
      </c>
      <c r="BA73" s="45">
        <v>2.3137867653269827E-3</v>
      </c>
      <c r="BB73" s="45">
        <v>0.26274723310764508</v>
      </c>
      <c r="BC73" s="45">
        <v>0.23089208217083187</v>
      </c>
      <c r="BD73" s="45">
        <v>4.4033686164606954E-4</v>
      </c>
      <c r="BE73" s="45">
        <v>1.2093528715044636E-2</v>
      </c>
      <c r="BF73" s="45">
        <v>1.861907809118158E-2</v>
      </c>
      <c r="BG73" s="45">
        <v>0.25278753036047397</v>
      </c>
      <c r="BH73" s="45">
        <v>0</v>
      </c>
      <c r="BI73" s="40">
        <v>0.59768518518518521</v>
      </c>
      <c r="BJ73">
        <v>19</v>
      </c>
      <c r="BK73">
        <v>57</v>
      </c>
      <c r="BL73" s="28">
        <v>0.99614398365049095</v>
      </c>
      <c r="BM73" s="29">
        <v>82.659522162999806</v>
      </c>
      <c r="BN73" s="30">
        <v>6450.2163217323296</v>
      </c>
      <c r="BO73" s="30">
        <v>6614.0786301366152</v>
      </c>
    </row>
    <row r="74" spans="1:67">
      <c r="A74" s="46">
        <v>39841</v>
      </c>
      <c r="B74" s="47">
        <v>2822</v>
      </c>
      <c r="C74" s="48">
        <v>0.60457175925925932</v>
      </c>
      <c r="D74" s="48">
        <v>0.61458333333333337</v>
      </c>
      <c r="E74" s="49">
        <v>7.0000000000000007E-2</v>
      </c>
      <c r="F74" s="47">
        <v>15</v>
      </c>
      <c r="G74" s="47">
        <v>25</v>
      </c>
      <c r="H74" s="47">
        <v>25.2</v>
      </c>
      <c r="I74" s="47">
        <v>424</v>
      </c>
      <c r="J74" s="47">
        <v>64</v>
      </c>
      <c r="K74" s="47">
        <v>800</v>
      </c>
      <c r="L74" s="47">
        <v>25</v>
      </c>
      <c r="M74" s="47">
        <v>25</v>
      </c>
      <c r="N74" s="47">
        <v>439</v>
      </c>
      <c r="O74" s="47">
        <v>64</v>
      </c>
      <c r="P74" s="47">
        <v>1000</v>
      </c>
      <c r="Q74" s="35">
        <f t="shared" si="3"/>
        <v>25</v>
      </c>
      <c r="R74" s="35">
        <f t="shared" si="4"/>
        <v>1000</v>
      </c>
      <c r="S74" s="50">
        <v>2824</v>
      </c>
      <c r="T74" s="51">
        <v>7.0000000000000007E-2</v>
      </c>
      <c r="U74" s="35">
        <v>-4</v>
      </c>
      <c r="V74" s="52" t="s">
        <v>57</v>
      </c>
      <c r="W74" s="40">
        <f t="shared" si="5"/>
        <v>0.60956018518518518</v>
      </c>
      <c r="X74" s="40">
        <v>0.60990740740740745</v>
      </c>
      <c r="Y74" s="42">
        <v>22511.533333333333</v>
      </c>
      <c r="Z74" s="43">
        <v>447.93666666666661</v>
      </c>
      <c r="AA74" s="43">
        <v>17.403333333333329</v>
      </c>
      <c r="AB74" s="43">
        <v>18.937450000000005</v>
      </c>
      <c r="AC74" s="43">
        <v>3.7026500000000002</v>
      </c>
      <c r="AD74" s="43">
        <v>15.234800000000003</v>
      </c>
      <c r="AE74" s="43">
        <v>52.964666666666659</v>
      </c>
      <c r="AF74" s="43">
        <v>0.28566666666666668</v>
      </c>
      <c r="AG74" s="43">
        <v>1.0896666666666669E-2</v>
      </c>
      <c r="AH74" s="43">
        <v>39.294756666666665</v>
      </c>
      <c r="AI74" s="43">
        <v>2.7327433333333335</v>
      </c>
      <c r="AJ74" s="43">
        <v>2.801976666666667</v>
      </c>
      <c r="AK74" s="43">
        <v>0.54783333333333339</v>
      </c>
      <c r="AL74" s="44">
        <v>98.827916666666681</v>
      </c>
      <c r="AM74" s="43">
        <v>5.8493333333333307E-2</v>
      </c>
      <c r="AN74" s="43">
        <v>2.6220000000000003</v>
      </c>
      <c r="AO74" s="43">
        <v>2.6957599999999995</v>
      </c>
      <c r="AP74" s="42">
        <v>3102.8333333333335</v>
      </c>
      <c r="AQ74" s="45">
        <v>93.359790995536102</v>
      </c>
      <c r="AR74" s="45">
        <v>2.1376418417711531</v>
      </c>
      <c r="AS74" s="45">
        <v>6.0647843486319065E-3</v>
      </c>
      <c r="AT74" s="45">
        <v>2.5967270513688145E-2</v>
      </c>
      <c r="AU74" s="45">
        <v>5.058096104948636E-2</v>
      </c>
      <c r="AV74" s="45">
        <v>3.4211462084088644E-2</v>
      </c>
      <c r="AW74" s="45">
        <v>0.55364456003119389</v>
      </c>
      <c r="AX74" s="45">
        <v>0.15960475607236632</v>
      </c>
      <c r="AY74" s="45">
        <v>4.9013251785355803E-5</v>
      </c>
      <c r="AZ74" s="45">
        <v>0.239336919761197</v>
      </c>
      <c r="BA74" s="45">
        <v>3.2431803073136561E-2</v>
      </c>
      <c r="BB74" s="45">
        <v>1.1060825040416854E-2</v>
      </c>
      <c r="BC74" s="45">
        <v>7.3003700110919481E-3</v>
      </c>
      <c r="BD74" s="45">
        <v>7.662091338411379E-3</v>
      </c>
      <c r="BE74" s="45">
        <v>3.2718390202931248E-2</v>
      </c>
      <c r="BF74" s="45">
        <v>9.0911097156545408E-3</v>
      </c>
      <c r="BG74" s="45">
        <v>1.0642646805869418E-2</v>
      </c>
      <c r="BH74" s="45">
        <v>0.4611330373774139</v>
      </c>
      <c r="BI74" s="40">
        <v>0.60990740740740745</v>
      </c>
      <c r="BJ74">
        <v>19</v>
      </c>
      <c r="BK74">
        <v>57</v>
      </c>
      <c r="BL74" s="28">
        <v>0.99614398365049095</v>
      </c>
      <c r="BM74" s="29">
        <v>25.048340049393879</v>
      </c>
      <c r="BN74" s="30">
        <v>1075.0360536220549</v>
      </c>
      <c r="BO74" s="30">
        <v>1102.3464383561025</v>
      </c>
    </row>
    <row r="75" spans="1:67">
      <c r="A75" s="46">
        <v>39841</v>
      </c>
      <c r="B75" s="47">
        <v>2823</v>
      </c>
      <c r="C75" s="48">
        <v>0.62042824074074077</v>
      </c>
      <c r="D75" s="48">
        <v>0.62430555555555556</v>
      </c>
      <c r="E75" s="49">
        <v>0.85</v>
      </c>
      <c r="F75" s="47">
        <v>6</v>
      </c>
      <c r="G75" s="47">
        <v>82.7</v>
      </c>
      <c r="H75" s="47">
        <v>82.7</v>
      </c>
      <c r="I75" s="47">
        <v>717</v>
      </c>
      <c r="J75" s="47">
        <v>94</v>
      </c>
      <c r="K75" s="47">
        <v>6200</v>
      </c>
      <c r="L75" s="47">
        <v>82.7</v>
      </c>
      <c r="M75" s="47">
        <v>82.5</v>
      </c>
      <c r="N75" s="47">
        <v>712</v>
      </c>
      <c r="O75" s="47">
        <v>94</v>
      </c>
      <c r="P75" s="47">
        <v>6200</v>
      </c>
      <c r="Q75" s="35">
        <f t="shared" si="3"/>
        <v>82.5</v>
      </c>
      <c r="R75" s="35">
        <f t="shared" si="4"/>
        <v>6200</v>
      </c>
      <c r="S75" s="50">
        <v>2826</v>
      </c>
      <c r="T75" s="51">
        <v>0.85</v>
      </c>
      <c r="U75" s="35">
        <v>-4</v>
      </c>
      <c r="V75" s="52" t="s">
        <v>57</v>
      </c>
      <c r="W75" s="40">
        <f t="shared" si="5"/>
        <v>0.62228009259259254</v>
      </c>
      <c r="X75" s="40">
        <v>0.62262731481481481</v>
      </c>
      <c r="Y75" s="42">
        <v>34558.73333333333</v>
      </c>
      <c r="Z75" s="43">
        <v>21.061666666666664</v>
      </c>
      <c r="AA75" s="43">
        <v>15.730666666666666</v>
      </c>
      <c r="AB75" s="43">
        <v>128.96450000000002</v>
      </c>
      <c r="AC75" s="43">
        <v>112.44099999999996</v>
      </c>
      <c r="AD75" s="43">
        <v>16.523499999999995</v>
      </c>
      <c r="AE75" s="43">
        <v>3.7856666666666663</v>
      </c>
      <c r="AF75" s="43">
        <v>2.1069999999999998</v>
      </c>
      <c r="AG75" s="43">
        <v>1.6356666666666665E-2</v>
      </c>
      <c r="AH75" s="43">
        <v>1.2237066666666669</v>
      </c>
      <c r="AI75" s="43">
        <v>0.1308766666666667</v>
      </c>
      <c r="AJ75" s="43">
        <v>12.785656666666664</v>
      </c>
      <c r="AK75" s="43">
        <v>11.147489999999998</v>
      </c>
      <c r="AL75" s="44">
        <v>99.958926666666642</v>
      </c>
      <c r="AM75" s="43">
        <v>0.28927666666666668</v>
      </c>
      <c r="AN75" s="43">
        <v>3.7426166666666663</v>
      </c>
      <c r="AO75" s="43">
        <v>12.300986666666669</v>
      </c>
      <c r="AP75" s="42">
        <v>3154.9666666666667</v>
      </c>
      <c r="AQ75" s="45">
        <v>174.95495643644782</v>
      </c>
      <c r="AR75" s="45">
        <v>0.32516397278230669</v>
      </c>
      <c r="AS75" s="45">
        <v>2.7784060592154165E-2</v>
      </c>
      <c r="AT75" s="45">
        <v>0.65987635989231386</v>
      </c>
      <c r="AU75" s="45">
        <v>0.60143277207110413</v>
      </c>
      <c r="AV75" s="45">
        <v>0.175445983435779</v>
      </c>
      <c r="AW75" s="45">
        <v>5.7396583662200282E-2</v>
      </c>
      <c r="AX75" s="45">
        <v>8.0135660837930542E-2</v>
      </c>
      <c r="AY75" s="45">
        <v>8.9763418297032118E-5</v>
      </c>
      <c r="AZ75" s="45">
        <v>1.8540039306087348E-2</v>
      </c>
      <c r="BA75" s="45">
        <v>2.1971271733998384E-3</v>
      </c>
      <c r="BB75" s="45">
        <v>0.103529824732757</v>
      </c>
      <c r="BC75" s="45">
        <v>8.9108892508761223E-2</v>
      </c>
      <c r="BD75" s="45">
        <v>4.8702710633012657E-4</v>
      </c>
      <c r="BE75" s="45">
        <v>1.1206176970709077E-2</v>
      </c>
      <c r="BF75" s="45">
        <v>1.6612398430365046E-2</v>
      </c>
      <c r="BG75" s="45">
        <v>9.9617595500661141E-2</v>
      </c>
      <c r="BH75" s="45">
        <v>0.1825741858350553</v>
      </c>
      <c r="BI75" s="40">
        <v>0.62262731481481481</v>
      </c>
      <c r="BJ75">
        <v>19</v>
      </c>
      <c r="BK75">
        <v>58</v>
      </c>
      <c r="BL75" s="28">
        <v>0.99807199182524553</v>
      </c>
      <c r="BM75" s="29">
        <v>82.579645523645709</v>
      </c>
      <c r="BN75" s="30">
        <v>6658.7827057693248</v>
      </c>
      <c r="BO75" s="30">
        <v>6827.9434673477599</v>
      </c>
    </row>
    <row r="76" spans="1:67">
      <c r="A76" s="46">
        <v>39841</v>
      </c>
      <c r="B76" s="47">
        <v>2824</v>
      </c>
      <c r="C76" s="48">
        <v>0.62523148148148155</v>
      </c>
      <c r="D76" s="48">
        <v>0.62916666666666665</v>
      </c>
      <c r="E76" s="49">
        <v>0.65</v>
      </c>
      <c r="F76" s="47">
        <v>6</v>
      </c>
      <c r="G76" s="47">
        <v>74.099999999999994</v>
      </c>
      <c r="H76" s="47">
        <v>74</v>
      </c>
      <c r="I76" s="47">
        <v>625</v>
      </c>
      <c r="J76" s="47">
        <v>90</v>
      </c>
      <c r="K76" s="47">
        <v>4800</v>
      </c>
      <c r="L76" s="47">
        <v>74.099999999999994</v>
      </c>
      <c r="M76" s="47">
        <v>74</v>
      </c>
      <c r="N76" s="47">
        <v>614</v>
      </c>
      <c r="O76" s="47">
        <v>91</v>
      </c>
      <c r="P76" s="47">
        <v>4800</v>
      </c>
      <c r="Q76" s="35">
        <f t="shared" si="3"/>
        <v>74</v>
      </c>
      <c r="R76" s="35">
        <f t="shared" si="4"/>
        <v>4800</v>
      </c>
      <c r="S76" s="50">
        <v>2827</v>
      </c>
      <c r="T76" s="51">
        <v>0.65</v>
      </c>
      <c r="U76" s="35">
        <v>-4</v>
      </c>
      <c r="V76" s="52" t="s">
        <v>57</v>
      </c>
      <c r="W76" s="40">
        <f t="shared" si="5"/>
        <v>0.62824074074074066</v>
      </c>
      <c r="X76" s="40">
        <v>0.62858796296296293</v>
      </c>
      <c r="Y76" s="42">
        <v>29124.799999999999</v>
      </c>
      <c r="Z76" s="43">
        <v>17.729333333333329</v>
      </c>
      <c r="AA76" s="43">
        <v>16.498000000000005</v>
      </c>
      <c r="AB76" s="43">
        <v>87.619699999999995</v>
      </c>
      <c r="AC76" s="43">
        <v>75.48415</v>
      </c>
      <c r="AD76" s="43">
        <v>12.135550000000004</v>
      </c>
      <c r="AE76" s="43">
        <v>2.9003333333333328</v>
      </c>
      <c r="AF76" s="43">
        <v>1.6693333333333333</v>
      </c>
      <c r="AG76" s="43">
        <v>1.3799999999999995E-2</v>
      </c>
      <c r="AH76" s="43">
        <v>1.2244733333333335</v>
      </c>
      <c r="AI76" s="43">
        <v>0.11854999999999997</v>
      </c>
      <c r="AJ76" s="43">
        <v>10.269846666666668</v>
      </c>
      <c r="AK76" s="43">
        <v>8.8474566666666679</v>
      </c>
      <c r="AL76" s="44">
        <v>99.960139999999981</v>
      </c>
      <c r="AM76" s="43">
        <v>0.27099333333333331</v>
      </c>
      <c r="AN76" s="43">
        <v>3.2237799999999996</v>
      </c>
      <c r="AO76" s="43">
        <v>9.8805399999999999</v>
      </c>
      <c r="AP76" s="42">
        <v>3160.0666666666666</v>
      </c>
      <c r="AQ76" s="45">
        <v>108.43666513131653</v>
      </c>
      <c r="AR76" s="45">
        <v>0.38165640201055512</v>
      </c>
      <c r="AS76" s="45">
        <v>1.669193486852814E-2</v>
      </c>
      <c r="AT76" s="45">
        <v>0.76997114366161856</v>
      </c>
      <c r="AU76" s="45">
        <v>0.59532176391257074</v>
      </c>
      <c r="AV76" s="45">
        <v>0.179290188107535</v>
      </c>
      <c r="AW76" s="45">
        <v>8.2649377131545937E-2</v>
      </c>
      <c r="AX76" s="45">
        <v>5.0646396429197896E-2</v>
      </c>
      <c r="AY76" s="45">
        <v>5.252257314388894E-5</v>
      </c>
      <c r="AZ76" s="45">
        <v>2.5319692939976841E-2</v>
      </c>
      <c r="BA76" s="45">
        <v>3.4367938146094728E-3</v>
      </c>
      <c r="BB76" s="45">
        <v>8.1988433723103868E-2</v>
      </c>
      <c r="BC76" s="45">
        <v>6.2798350974029998E-2</v>
      </c>
      <c r="BD76" s="45">
        <v>8.2487198588832218E-4</v>
      </c>
      <c r="BE76" s="45">
        <v>8.4980295214318064E-3</v>
      </c>
      <c r="BF76" s="45">
        <v>1.0420516897630018E-2</v>
      </c>
      <c r="BG76" s="45">
        <v>7.8881568145565226E-2</v>
      </c>
      <c r="BH76" s="45">
        <v>0.25370813170246226</v>
      </c>
      <c r="BI76" s="40">
        <v>0.62858796296296293</v>
      </c>
      <c r="BJ76">
        <v>19</v>
      </c>
      <c r="BK76">
        <v>58</v>
      </c>
      <c r="BL76" s="28">
        <v>0.99807199182524553</v>
      </c>
      <c r="BM76" s="29">
        <v>74.071439621209493</v>
      </c>
      <c r="BN76" s="30">
        <v>5155.1866109181865</v>
      </c>
      <c r="BO76" s="30">
        <v>5286.1497811724594</v>
      </c>
    </row>
    <row r="77" spans="1:67">
      <c r="A77" s="46">
        <v>39841</v>
      </c>
      <c r="B77" s="47">
        <v>2824</v>
      </c>
      <c r="C77" s="48">
        <v>0.63033564814814813</v>
      </c>
      <c r="D77" s="48">
        <v>0.63541666666666663</v>
      </c>
      <c r="E77" s="49">
        <v>0.45</v>
      </c>
      <c r="F77" s="47">
        <v>6</v>
      </c>
      <c r="G77" s="47">
        <v>63.2</v>
      </c>
      <c r="H77" s="47">
        <v>63</v>
      </c>
      <c r="I77" s="47">
        <v>544</v>
      </c>
      <c r="J77" s="47">
        <v>86</v>
      </c>
      <c r="K77" s="47">
        <v>3100</v>
      </c>
      <c r="L77" s="47">
        <v>63.2</v>
      </c>
      <c r="M77" s="47">
        <v>63</v>
      </c>
      <c r="N77" s="47">
        <v>534</v>
      </c>
      <c r="O77" s="47">
        <v>86</v>
      </c>
      <c r="P77" s="47">
        <v>3200</v>
      </c>
      <c r="Q77" s="35">
        <f t="shared" si="3"/>
        <v>63</v>
      </c>
      <c r="R77" s="35">
        <f t="shared" si="4"/>
        <v>3200</v>
      </c>
      <c r="S77" s="50">
        <v>2828</v>
      </c>
      <c r="T77" s="51">
        <v>0.45</v>
      </c>
      <c r="U77" s="35">
        <v>-4</v>
      </c>
      <c r="V77" s="52" t="s">
        <v>57</v>
      </c>
      <c r="W77" s="40">
        <f t="shared" si="5"/>
        <v>0.63324074074074066</v>
      </c>
      <c r="X77" s="40">
        <v>0.63358796296296294</v>
      </c>
      <c r="Y77" s="42">
        <v>27898.733333333334</v>
      </c>
      <c r="Z77" s="43">
        <v>31.481999999999996</v>
      </c>
      <c r="AA77" s="43">
        <v>16.651999999999994</v>
      </c>
      <c r="AB77" s="43">
        <v>71.214500000000001</v>
      </c>
      <c r="AC77" s="43">
        <v>60.814950000000003</v>
      </c>
      <c r="AD77" s="43">
        <v>10.39955</v>
      </c>
      <c r="AE77" s="43">
        <v>2.02</v>
      </c>
      <c r="AF77" s="43">
        <v>1.2153333333333332</v>
      </c>
      <c r="AG77" s="43">
        <v>1.3229999999999995E-2</v>
      </c>
      <c r="AH77" s="43">
        <v>2.2699233333333324</v>
      </c>
      <c r="AI77" s="43">
        <v>8.6096666666666682E-2</v>
      </c>
      <c r="AJ77" s="43">
        <v>8.7034633333333318</v>
      </c>
      <c r="AK77" s="43">
        <v>7.4324600000000007</v>
      </c>
      <c r="AL77" s="44">
        <v>99.939473333333353</v>
      </c>
      <c r="AM77" s="43">
        <v>0.20573333333333332</v>
      </c>
      <c r="AN77" s="43">
        <v>3.1074066666666673</v>
      </c>
      <c r="AO77" s="43">
        <v>8.3735299999999988</v>
      </c>
      <c r="AP77" s="42">
        <v>3160.0666666666666</v>
      </c>
      <c r="AQ77" s="45">
        <v>154.41635015548357</v>
      </c>
      <c r="AR77" s="45">
        <v>0.45038986942727433</v>
      </c>
      <c r="AS77" s="45">
        <v>1.4715696522351574E-2</v>
      </c>
      <c r="AT77" s="45">
        <v>0.38482111831643234</v>
      </c>
      <c r="AU77" s="45">
        <v>0.46688148001263852</v>
      </c>
      <c r="AV77" s="45">
        <v>8.6790607111360954E-2</v>
      </c>
      <c r="AW77" s="45">
        <v>8.7847830817324488E-2</v>
      </c>
      <c r="AX77" s="45">
        <v>0.1175242699317417</v>
      </c>
      <c r="AY77" s="45">
        <v>7.9437678890978378E-5</v>
      </c>
      <c r="AZ77" s="45">
        <v>3.664258577057606E-2</v>
      </c>
      <c r="BA77" s="45">
        <v>3.9097123391258135E-3</v>
      </c>
      <c r="BB77" s="45">
        <v>5.5659175179023156E-2</v>
      </c>
      <c r="BC77" s="45">
        <v>5.9249016287483559E-2</v>
      </c>
      <c r="BD77" s="45">
        <v>1.1548797021500776E-3</v>
      </c>
      <c r="BE77" s="45">
        <v>2.0083933076369857E-2</v>
      </c>
      <c r="BF77" s="45">
        <v>1.4840135080092874E-2</v>
      </c>
      <c r="BG77" s="45">
        <v>5.3563260375643559E-2</v>
      </c>
      <c r="BH77" s="45">
        <v>0.25370813170246242</v>
      </c>
      <c r="BI77" s="40">
        <v>0.63358796296296294</v>
      </c>
      <c r="BJ77">
        <v>19</v>
      </c>
      <c r="BK77">
        <v>58</v>
      </c>
      <c r="BL77" s="28">
        <v>0.99807199182524553</v>
      </c>
      <c r="BM77" s="29">
        <v>63.060820218056726</v>
      </c>
      <c r="BN77" s="30">
        <v>3436.7910739454578</v>
      </c>
      <c r="BO77" s="30">
        <v>3524.0998541149729</v>
      </c>
    </row>
    <row r="78" spans="1:67">
      <c r="A78" s="46">
        <v>39841</v>
      </c>
      <c r="B78" s="47">
        <v>2826</v>
      </c>
      <c r="C78" s="48">
        <v>0.63664351851851853</v>
      </c>
      <c r="D78" s="48">
        <v>0.6430555555555556</v>
      </c>
      <c r="E78" s="49">
        <v>0.3</v>
      </c>
      <c r="F78" s="47">
        <v>6</v>
      </c>
      <c r="G78" s="47">
        <v>52.5</v>
      </c>
      <c r="H78" s="47">
        <v>52.2</v>
      </c>
      <c r="I78" s="47">
        <v>498</v>
      </c>
      <c r="J78" s="47">
        <v>82</v>
      </c>
      <c r="K78" s="47">
        <v>2400</v>
      </c>
      <c r="L78" s="47">
        <v>52.5</v>
      </c>
      <c r="M78" s="47">
        <v>52.5</v>
      </c>
      <c r="N78" s="47">
        <v>476</v>
      </c>
      <c r="O78" s="47">
        <v>82</v>
      </c>
      <c r="P78" s="47">
        <v>2400</v>
      </c>
      <c r="Q78" s="35">
        <f t="shared" si="3"/>
        <v>52.5</v>
      </c>
      <c r="R78" s="35">
        <f t="shared" si="4"/>
        <v>2400</v>
      </c>
      <c r="S78" s="50">
        <v>2829</v>
      </c>
      <c r="T78" s="51">
        <v>0.3</v>
      </c>
      <c r="U78" s="35">
        <v>-4</v>
      </c>
      <c r="V78" s="52" t="s">
        <v>57</v>
      </c>
      <c r="W78" s="40">
        <f t="shared" si="5"/>
        <v>0.64270833333333333</v>
      </c>
      <c r="X78" s="40">
        <v>0.6430555555555556</v>
      </c>
      <c r="Y78" s="42">
        <v>23428.9</v>
      </c>
      <c r="Z78" s="43">
        <v>58.313999999999993</v>
      </c>
      <c r="AA78" s="43">
        <v>17.280333333333328</v>
      </c>
      <c r="AB78" s="43">
        <v>45.853149999999978</v>
      </c>
      <c r="AC78" s="43">
        <v>36.037050000000008</v>
      </c>
      <c r="AD78" s="43">
        <v>9.8161000000000023</v>
      </c>
      <c r="AE78" s="43">
        <v>2.1423333333333332</v>
      </c>
      <c r="AF78" s="43">
        <v>0.73833333333333329</v>
      </c>
      <c r="AG78" s="43">
        <v>1.111E-2</v>
      </c>
      <c r="AH78" s="43">
        <v>5.0106900000000012</v>
      </c>
      <c r="AI78" s="43">
        <v>0.10832666666666667</v>
      </c>
      <c r="AJ78" s="43">
        <v>6.6491966666666658</v>
      </c>
      <c r="AK78" s="43">
        <v>5.2257700000000007</v>
      </c>
      <c r="AL78" s="44">
        <v>99.874549999999985</v>
      </c>
      <c r="AM78" s="43">
        <v>0.14824666666666664</v>
      </c>
      <c r="AN78" s="43">
        <v>2.678163333333333</v>
      </c>
      <c r="AO78" s="43">
        <v>6.3971366666666665</v>
      </c>
      <c r="AP78" s="42">
        <v>3162.9666666666667</v>
      </c>
      <c r="AQ78" s="45">
        <v>150.80275996751323</v>
      </c>
      <c r="AR78" s="45">
        <v>0.26032605550062865</v>
      </c>
      <c r="AS78" s="45">
        <v>5.56053416767516E-3</v>
      </c>
      <c r="AT78" s="45">
        <v>1.5715767395437917E-2</v>
      </c>
      <c r="AU78" s="45">
        <v>6.4922812259822285E-2</v>
      </c>
      <c r="AV78" s="45">
        <v>6.7528078451191922E-2</v>
      </c>
      <c r="AW78" s="45">
        <v>5.0356202462431186E-2</v>
      </c>
      <c r="AX78" s="45">
        <v>0.11706418320095041</v>
      </c>
      <c r="AY78" s="45">
        <v>6.0742531824198662E-5</v>
      </c>
      <c r="AZ78" s="45">
        <v>3.6589798370961081E-2</v>
      </c>
      <c r="BA78" s="45">
        <v>2.6957096606854084E-3</v>
      </c>
      <c r="BB78" s="45">
        <v>4.2819810781953488E-2</v>
      </c>
      <c r="BC78" s="45">
        <v>3.641046789611193E-2</v>
      </c>
      <c r="BD78" s="45">
        <v>8.8775190693878567E-4</v>
      </c>
      <c r="BE78" s="45">
        <v>2.3263390409253529E-2</v>
      </c>
      <c r="BF78" s="45">
        <v>1.4633628803342744E-2</v>
      </c>
      <c r="BG78" s="45">
        <v>4.1196446811406634E-2</v>
      </c>
      <c r="BH78" s="45">
        <v>0.31984191497474596</v>
      </c>
      <c r="BI78" s="40">
        <v>0.6430555555555556</v>
      </c>
      <c r="BJ78">
        <v>19</v>
      </c>
      <c r="BK78">
        <v>59</v>
      </c>
      <c r="BL78" s="28">
        <v>1.0000000000000002</v>
      </c>
      <c r="BM78" s="29">
        <v>52.5</v>
      </c>
      <c r="BN78" s="30">
        <v>2575.1072961373388</v>
      </c>
      <c r="BO78" s="30">
        <v>2640.5257262932528</v>
      </c>
    </row>
    <row r="79" spans="1:67">
      <c r="A79" s="46">
        <v>39841</v>
      </c>
      <c r="B79" s="47">
        <v>2828</v>
      </c>
      <c r="C79" s="48">
        <v>0.64596064814814813</v>
      </c>
      <c r="D79" s="48">
        <v>0.65069444444444446</v>
      </c>
      <c r="E79" s="49">
        <v>7.0000000000000007E-2</v>
      </c>
      <c r="F79" s="47">
        <v>6</v>
      </c>
      <c r="G79" s="47">
        <v>25</v>
      </c>
      <c r="H79" s="47">
        <v>25</v>
      </c>
      <c r="I79" s="47">
        <v>432</v>
      </c>
      <c r="J79" s="47">
        <v>64</v>
      </c>
      <c r="K79" s="47">
        <v>900</v>
      </c>
      <c r="L79" s="47">
        <v>25</v>
      </c>
      <c r="M79" s="47">
        <v>25.5</v>
      </c>
      <c r="N79" s="47">
        <v>447</v>
      </c>
      <c r="O79" s="47">
        <v>64</v>
      </c>
      <c r="P79" s="47">
        <v>1000</v>
      </c>
      <c r="Q79" s="35">
        <f t="shared" si="3"/>
        <v>25.5</v>
      </c>
      <c r="R79" s="35">
        <f t="shared" si="4"/>
        <v>1000</v>
      </c>
      <c r="S79" s="50">
        <v>2831</v>
      </c>
      <c r="T79" s="51">
        <v>7.0000000000000007E-2</v>
      </c>
      <c r="U79" s="35">
        <v>-4</v>
      </c>
      <c r="V79" s="52" t="s">
        <v>57</v>
      </c>
      <c r="W79" s="40">
        <f t="shared" si="5"/>
        <v>0.64846064814814808</v>
      </c>
      <c r="X79" s="40">
        <v>0.64880787037037035</v>
      </c>
      <c r="Y79" s="42">
        <v>22774.233333333334</v>
      </c>
      <c r="Z79" s="43">
        <v>450.01900000000006</v>
      </c>
      <c r="AA79" s="43">
        <v>17.31733333333333</v>
      </c>
      <c r="AB79" s="43">
        <v>19.509699999999992</v>
      </c>
      <c r="AC79" s="43">
        <v>3.928399999999999</v>
      </c>
      <c r="AD79" s="43">
        <v>15.581300000000001</v>
      </c>
      <c r="AE79" s="43">
        <v>43.345666666666666</v>
      </c>
      <c r="AF79" s="43">
        <v>0.26333333333333331</v>
      </c>
      <c r="AG79" s="43">
        <v>1.100666666666667E-2</v>
      </c>
      <c r="AH79" s="43">
        <v>39.03911333333334</v>
      </c>
      <c r="AI79" s="43">
        <v>2.2121999999999997</v>
      </c>
      <c r="AJ79" s="43">
        <v>2.8553933333333328</v>
      </c>
      <c r="AK79" s="43">
        <v>0.57493333333333352</v>
      </c>
      <c r="AL79" s="44">
        <v>98.88581666666667</v>
      </c>
      <c r="AM79" s="43">
        <v>5.3369999999999987E-2</v>
      </c>
      <c r="AN79" s="43">
        <v>2.6486333333333341</v>
      </c>
      <c r="AO79" s="43">
        <v>2.7471400000000004</v>
      </c>
      <c r="AP79" s="42">
        <v>3103.9666666666667</v>
      </c>
      <c r="AQ79" s="45">
        <v>106.27410341882754</v>
      </c>
      <c r="AR79" s="45">
        <v>3.6465679187612738</v>
      </c>
      <c r="AS79" s="45">
        <v>7.8491525276489782E-3</v>
      </c>
      <c r="AT79" s="45">
        <v>2.2559347019163862E-2</v>
      </c>
      <c r="AU79" s="45">
        <v>6.8810759984619371E-2</v>
      </c>
      <c r="AV79" s="45">
        <v>7.4905526705540876E-2</v>
      </c>
      <c r="AW79" s="45">
        <v>0.74708944824401746</v>
      </c>
      <c r="AX79" s="45">
        <v>0.10144926822303124</v>
      </c>
      <c r="AY79" s="45">
        <v>5.8329228098567415E-5</v>
      </c>
      <c r="AZ79" s="45">
        <v>0.36346750623886409</v>
      </c>
      <c r="BA79" s="45">
        <v>3.9621606783899213E-2</v>
      </c>
      <c r="BB79" s="45">
        <v>1.3677641794456826E-2</v>
      </c>
      <c r="BC79" s="45">
        <v>9.4963998017881628E-3</v>
      </c>
      <c r="BD79" s="45">
        <v>9.5514968436385354E-3</v>
      </c>
      <c r="BE79" s="45">
        <v>2.0567687245305225E-2</v>
      </c>
      <c r="BF79" s="45">
        <v>1.0306018774895884E-2</v>
      </c>
      <c r="BG79" s="45">
        <v>1.3158335498969755E-2</v>
      </c>
      <c r="BH79" s="45">
        <v>0.61494789985837839</v>
      </c>
      <c r="BI79" s="40">
        <v>0.64880787037037035</v>
      </c>
      <c r="BJ79">
        <v>19</v>
      </c>
      <c r="BK79">
        <v>59</v>
      </c>
      <c r="BL79" s="28">
        <v>1.0000000000000002</v>
      </c>
      <c r="BM79" s="29">
        <v>25.5</v>
      </c>
      <c r="BN79" s="30">
        <v>1072.9613733905578</v>
      </c>
      <c r="BO79" s="30">
        <v>1100.2190526221887</v>
      </c>
    </row>
    <row r="80" spans="1:67">
      <c r="A80" s="46">
        <v>39841</v>
      </c>
      <c r="B80" s="47">
        <v>2829</v>
      </c>
      <c r="C80" s="48">
        <v>0.65196759259259263</v>
      </c>
      <c r="D80" s="48">
        <v>0.66111111111111109</v>
      </c>
      <c r="E80" s="49">
        <v>0.04</v>
      </c>
      <c r="F80" s="47">
        <v>15</v>
      </c>
      <c r="G80" s="47">
        <v>21</v>
      </c>
      <c r="H80" s="47">
        <v>21</v>
      </c>
      <c r="I80" s="47">
        <v>450</v>
      </c>
      <c r="J80" s="47">
        <v>59</v>
      </c>
      <c r="K80" s="47">
        <v>800</v>
      </c>
      <c r="L80" s="47">
        <v>21</v>
      </c>
      <c r="M80" s="47">
        <v>20.5</v>
      </c>
      <c r="N80" s="47">
        <v>478</v>
      </c>
      <c r="O80" s="47">
        <v>58</v>
      </c>
      <c r="P80" s="47">
        <v>1000</v>
      </c>
      <c r="Q80" s="35">
        <f t="shared" ref="Q80:Q89" si="6">IF(U80&lt;&gt;"",IF(U80&gt;10,H80,M80),"")</f>
        <v>20.5</v>
      </c>
      <c r="R80" s="35">
        <f t="shared" ref="R80:R89" si="7">IF(U80&lt;&gt;"",IF(U80&gt;10,K80,P80),"")</f>
        <v>1000</v>
      </c>
      <c r="S80" s="50">
        <v>2832</v>
      </c>
      <c r="T80" s="51">
        <v>0.04</v>
      </c>
      <c r="U80" s="35">
        <v>-4</v>
      </c>
      <c r="V80" s="52" t="s">
        <v>57</v>
      </c>
      <c r="W80" s="40">
        <f t="shared" ref="W80:W89" si="8">IF(X80&lt;&gt;"",X80-TIME(0,0,30),"")</f>
        <v>0.65439814814814812</v>
      </c>
      <c r="X80" s="40">
        <v>0.65474537037037039</v>
      </c>
      <c r="Y80" s="42">
        <v>23402.233333333334</v>
      </c>
      <c r="Z80" s="43">
        <v>719.36100000000022</v>
      </c>
      <c r="AA80" s="43">
        <v>17.165666666666674</v>
      </c>
      <c r="AB80" s="43">
        <v>16.883300000000002</v>
      </c>
      <c r="AC80" s="43">
        <v>1.5697499999999991</v>
      </c>
      <c r="AD80" s="43">
        <v>15.313550000000001</v>
      </c>
      <c r="AE80" s="43">
        <v>98.601333333333343</v>
      </c>
      <c r="AF80" s="43">
        <v>0.20066666666666666</v>
      </c>
      <c r="AG80" s="43">
        <v>1.1466666666666674E-2</v>
      </c>
      <c r="AH80" s="43">
        <v>59.916856666666675</v>
      </c>
      <c r="AI80" s="43">
        <v>4.8356100000000009</v>
      </c>
      <c r="AJ80" s="43">
        <v>2.3744266666666665</v>
      </c>
      <c r="AK80" s="43">
        <v>0.22078</v>
      </c>
      <c r="AL80" s="44">
        <v>98.145923333333343</v>
      </c>
      <c r="AM80" s="43">
        <v>3.9079999999999997E-2</v>
      </c>
      <c r="AN80" s="43">
        <v>2.7303599999999997</v>
      </c>
      <c r="AO80" s="43">
        <v>2.284426666666667</v>
      </c>
      <c r="AP80" s="42">
        <v>3062.2333333333331</v>
      </c>
      <c r="AQ80" s="45">
        <v>191.10038584803735</v>
      </c>
      <c r="AR80" s="45">
        <v>5.9816589498843635</v>
      </c>
      <c r="AS80" s="45">
        <v>1.0063019815944863E-2</v>
      </c>
      <c r="AT80" s="45">
        <v>2.0806000460743209E-2</v>
      </c>
      <c r="AU80" s="45">
        <v>4.8764520383967017E-2</v>
      </c>
      <c r="AV80" s="45">
        <v>6.5176067905222859E-2</v>
      </c>
      <c r="AW80" s="45">
        <v>1.2504915814998274</v>
      </c>
      <c r="AX80" s="45">
        <v>8.1322403637210286E-2</v>
      </c>
      <c r="AY80" s="45">
        <v>8.0229555708575436E-5</v>
      </c>
      <c r="AZ80" s="45">
        <v>0.79231081443956486</v>
      </c>
      <c r="BA80" s="45">
        <v>7.3766282130136293E-2</v>
      </c>
      <c r="BB80" s="45">
        <v>1.8599257184524681E-2</v>
      </c>
      <c r="BC80" s="45">
        <v>7.4617830909610161E-3</v>
      </c>
      <c r="BD80" s="45">
        <v>2.3078108500352329E-2</v>
      </c>
      <c r="BE80" s="45">
        <v>1.5807732721459567E-2</v>
      </c>
      <c r="BF80" s="45">
        <v>1.834317687673084E-2</v>
      </c>
      <c r="BG80" s="45">
        <v>1.7897349704265743E-2</v>
      </c>
      <c r="BH80" s="45">
        <v>1.1651056880677457</v>
      </c>
      <c r="BI80" s="40">
        <v>0.65474537037037039</v>
      </c>
      <c r="BJ80">
        <v>19</v>
      </c>
      <c r="BK80">
        <v>59</v>
      </c>
      <c r="BL80" s="28">
        <v>1.0000000000000002</v>
      </c>
      <c r="BM80" s="29">
        <v>20.5</v>
      </c>
      <c r="BN80" s="30">
        <v>1072.9613733905578</v>
      </c>
      <c r="BO80" s="30">
        <v>1100.2190526221887</v>
      </c>
    </row>
    <row r="81" spans="1:67">
      <c r="A81" s="46">
        <v>39842</v>
      </c>
      <c r="B81" s="47">
        <v>2901</v>
      </c>
      <c r="C81" s="48">
        <v>0.24166666666666667</v>
      </c>
      <c r="D81" s="48">
        <v>0.25138888888888888</v>
      </c>
      <c r="E81" s="49">
        <v>0.04</v>
      </c>
      <c r="F81" s="47">
        <v>12</v>
      </c>
      <c r="G81" s="47">
        <v>21</v>
      </c>
      <c r="H81" s="47">
        <v>21</v>
      </c>
      <c r="I81" s="47">
        <v>437</v>
      </c>
      <c r="J81" s="47">
        <v>56</v>
      </c>
      <c r="K81" s="47">
        <v>800</v>
      </c>
      <c r="L81" s="47">
        <v>21</v>
      </c>
      <c r="M81" s="47">
        <v>20.5</v>
      </c>
      <c r="N81" s="47">
        <v>451</v>
      </c>
      <c r="O81" s="47">
        <v>56</v>
      </c>
      <c r="P81" s="47">
        <v>1000</v>
      </c>
      <c r="Q81" s="35">
        <f t="shared" si="6"/>
        <v>20.5</v>
      </c>
      <c r="R81" s="35">
        <f t="shared" si="7"/>
        <v>1000</v>
      </c>
      <c r="S81" s="50">
        <v>2901</v>
      </c>
      <c r="T81" s="51">
        <v>0.04</v>
      </c>
      <c r="U81" s="35">
        <v>-4</v>
      </c>
      <c r="V81" s="52" t="s">
        <v>57</v>
      </c>
      <c r="W81" s="40">
        <f t="shared" si="8"/>
        <v>0.24586805555555555</v>
      </c>
      <c r="X81" s="40">
        <v>0.24621527777777777</v>
      </c>
      <c r="Y81" s="42">
        <v>22933.1</v>
      </c>
      <c r="Z81" s="43">
        <v>987.81033333333323</v>
      </c>
      <c r="AA81" s="43">
        <v>17.365666666666666</v>
      </c>
      <c r="AB81" s="43">
        <v>14.6587</v>
      </c>
      <c r="AC81" s="43">
        <v>1.5900500000000011</v>
      </c>
      <c r="AD81" s="43">
        <v>13.068650000000002</v>
      </c>
      <c r="AE81" s="43">
        <v>294.25800000000004</v>
      </c>
      <c r="AF81" s="43">
        <v>0.20833333333333337</v>
      </c>
      <c r="AG81" s="43">
        <v>1.1490000000000007E-2</v>
      </c>
      <c r="AH81" s="43">
        <v>82.27304333333332</v>
      </c>
      <c r="AI81" s="43">
        <v>14.424926666666666</v>
      </c>
      <c r="AJ81" s="43">
        <v>2.0607299999999995</v>
      </c>
      <c r="AK81" s="43">
        <v>0.22353666666666666</v>
      </c>
      <c r="AL81" s="44">
        <v>96.675626666666659</v>
      </c>
      <c r="AM81" s="43">
        <v>4.0549999999999989E-2</v>
      </c>
      <c r="AN81" s="43">
        <v>2.6921533333333332</v>
      </c>
      <c r="AO81" s="43">
        <v>1.9826199999999998</v>
      </c>
      <c r="AP81" s="42">
        <v>3000.8</v>
      </c>
      <c r="AQ81" s="45">
        <v>209.33496503506814</v>
      </c>
      <c r="AR81" s="45">
        <v>9.7200587068496063</v>
      </c>
      <c r="AS81" s="45">
        <v>1.0063019815944329E-2</v>
      </c>
      <c r="AT81" s="45">
        <v>2.2893908239589908E-2</v>
      </c>
      <c r="AU81" s="45">
        <v>1.2540520530361358E-2</v>
      </c>
      <c r="AV81" s="45">
        <v>1.9397009190007818E-2</v>
      </c>
      <c r="AW81" s="45">
        <v>2.7471369422131344</v>
      </c>
      <c r="AX81" s="45">
        <v>8.1116490662942617E-2</v>
      </c>
      <c r="AY81" s="45">
        <v>1.028892943728923E-4</v>
      </c>
      <c r="AZ81" s="45">
        <v>0.97901600659262833</v>
      </c>
      <c r="BA81" s="45">
        <v>0.16280570805308783</v>
      </c>
      <c r="BB81" s="45">
        <v>1.7194549056063678E-2</v>
      </c>
      <c r="BC81" s="45">
        <v>2.227645011856821E-3</v>
      </c>
      <c r="BD81" s="45">
        <v>3.1663771676500453E-2</v>
      </c>
      <c r="BE81" s="45">
        <v>1.5746499337291185E-2</v>
      </c>
      <c r="BF81" s="45">
        <v>2.0401905477833122E-2</v>
      </c>
      <c r="BG81" s="45">
        <v>1.6540533285819722E-2</v>
      </c>
      <c r="BH81" s="45">
        <v>1.6484057083468082</v>
      </c>
      <c r="BI81" s="40">
        <v>0.24621527777777777</v>
      </c>
      <c r="BJ81">
        <v>23</v>
      </c>
      <c r="BK81">
        <v>33</v>
      </c>
      <c r="BL81" s="28">
        <v>0.9498717874563789</v>
      </c>
      <c r="BM81" s="29">
        <v>21.033975644333577</v>
      </c>
      <c r="BN81" s="30">
        <v>1100.9094339125706</v>
      </c>
      <c r="BO81" s="30">
        <v>1128.8771100627746</v>
      </c>
    </row>
    <row r="82" spans="1:67">
      <c r="A82" s="46">
        <v>39842</v>
      </c>
      <c r="B82" s="47">
        <v>2902</v>
      </c>
      <c r="C82" s="48">
        <v>0.25208333333333333</v>
      </c>
      <c r="D82" s="48">
        <v>0.26180555555555557</v>
      </c>
      <c r="E82" s="49">
        <v>7.0000000000000007E-2</v>
      </c>
      <c r="F82" s="47">
        <v>12</v>
      </c>
      <c r="G82" s="47">
        <v>25</v>
      </c>
      <c r="H82" s="47">
        <v>25</v>
      </c>
      <c r="I82" s="47">
        <v>416</v>
      </c>
      <c r="J82" s="47">
        <v>62</v>
      </c>
      <c r="K82" s="47">
        <v>1000</v>
      </c>
      <c r="L82" s="47">
        <v>25</v>
      </c>
      <c r="M82" s="47">
        <v>25</v>
      </c>
      <c r="N82" s="47">
        <v>430</v>
      </c>
      <c r="O82" s="47">
        <v>62</v>
      </c>
      <c r="P82" s="47">
        <v>1100</v>
      </c>
      <c r="Q82" s="35">
        <f t="shared" si="6"/>
        <v>25</v>
      </c>
      <c r="R82" s="35">
        <f t="shared" si="7"/>
        <v>1100</v>
      </c>
      <c r="S82" s="50">
        <v>2902</v>
      </c>
      <c r="T82" s="51">
        <v>7.0000000000000007E-2</v>
      </c>
      <c r="U82" s="35">
        <v>-4</v>
      </c>
      <c r="V82" s="52" t="s">
        <v>57</v>
      </c>
      <c r="W82" s="40">
        <f t="shared" si="8"/>
        <v>0.25572916666666667</v>
      </c>
      <c r="X82" s="40">
        <v>0.2560763888888889</v>
      </c>
      <c r="Y82" s="42">
        <v>22065.033333333333</v>
      </c>
      <c r="Z82" s="43">
        <v>515.22466666666662</v>
      </c>
      <c r="AA82" s="43">
        <v>17.505666666666666</v>
      </c>
      <c r="AB82" s="43">
        <v>17.280899999999999</v>
      </c>
      <c r="AC82" s="43">
        <v>2.2834000000000003</v>
      </c>
      <c r="AD82" s="43">
        <v>14.997499999999995</v>
      </c>
      <c r="AE82" s="43">
        <v>87.859000000000009</v>
      </c>
      <c r="AF82" s="43">
        <v>0.18266666666666667</v>
      </c>
      <c r="AG82" s="43">
        <v>1.072666666666666E-2</v>
      </c>
      <c r="AH82" s="43">
        <v>45.893823333333337</v>
      </c>
      <c r="AI82" s="43">
        <v>4.6009633333333344</v>
      </c>
      <c r="AJ82" s="43">
        <v>2.5951766666666671</v>
      </c>
      <c r="AK82" s="43">
        <v>0.34290999999999999</v>
      </c>
      <c r="AL82" s="44">
        <v>98.49014333333335</v>
      </c>
      <c r="AM82" s="43">
        <v>3.7980000000000007E-2</v>
      </c>
      <c r="AN82" s="43">
        <v>2.5818033333333341</v>
      </c>
      <c r="AO82" s="43">
        <v>2.4967899999999998</v>
      </c>
      <c r="AP82" s="42">
        <v>3087.8666666666668</v>
      </c>
      <c r="AQ82" s="45">
        <v>160.59855354988846</v>
      </c>
      <c r="AR82" s="45">
        <v>3.4296292484257909</v>
      </c>
      <c r="AS82" s="45">
        <v>8.9763418297033604E-3</v>
      </c>
      <c r="AT82" s="45">
        <v>1.0463730461571634E-2</v>
      </c>
      <c r="AU82" s="45">
        <v>9.4453053472848408E-3</v>
      </c>
      <c r="AV82" s="45">
        <v>1.7512064806672879E-2</v>
      </c>
      <c r="AW82" s="45">
        <v>2.1982082829363927</v>
      </c>
      <c r="AX82" s="45">
        <v>0.18315121571011198</v>
      </c>
      <c r="AY82" s="45">
        <v>7.8491525276490305E-5</v>
      </c>
      <c r="AZ82" s="45">
        <v>0.49273535156042242</v>
      </c>
      <c r="BA82" s="45">
        <v>0.11861470073259753</v>
      </c>
      <c r="BB82" s="45">
        <v>1.8123706771144697E-2</v>
      </c>
      <c r="BC82" s="45">
        <v>2.5175727226424099E-3</v>
      </c>
      <c r="BD82" s="45">
        <v>1.6187302033582745E-2</v>
      </c>
      <c r="BE82" s="45">
        <v>3.8021476689565493E-2</v>
      </c>
      <c r="BF82" s="45">
        <v>1.5534865865892254E-2</v>
      </c>
      <c r="BG82" s="45">
        <v>1.7438351511776435E-2</v>
      </c>
      <c r="BH82" s="45">
        <v>0.68144538746105976</v>
      </c>
      <c r="BI82" s="40">
        <v>0.2560763888888889</v>
      </c>
      <c r="BJ82">
        <v>23</v>
      </c>
      <c r="BK82">
        <v>33</v>
      </c>
      <c r="BL82" s="28">
        <v>0.9498717874563789</v>
      </c>
      <c r="BM82" s="29">
        <v>25.651189810162897</v>
      </c>
      <c r="BN82" s="30">
        <v>1211.0003773038277</v>
      </c>
      <c r="BO82" s="30">
        <v>1241.764821069052</v>
      </c>
    </row>
    <row r="83" spans="1:67">
      <c r="A83" s="46">
        <v>39842</v>
      </c>
      <c r="B83" s="47">
        <v>2904</v>
      </c>
      <c r="C83" s="48">
        <v>0.26527777777777778</v>
      </c>
      <c r="D83" s="48">
        <v>0.27500000000000002</v>
      </c>
      <c r="E83" s="49">
        <v>0.3</v>
      </c>
      <c r="F83" s="47">
        <v>12</v>
      </c>
      <c r="G83" s="47">
        <v>52.5</v>
      </c>
      <c r="H83" s="47">
        <v>52.5</v>
      </c>
      <c r="I83" s="47">
        <v>493</v>
      </c>
      <c r="J83" s="47">
        <v>80</v>
      </c>
      <c r="K83" s="47">
        <v>2500</v>
      </c>
      <c r="L83" s="47">
        <v>52.5</v>
      </c>
      <c r="M83" s="47">
        <v>52.5</v>
      </c>
      <c r="N83" s="47">
        <v>479</v>
      </c>
      <c r="O83" s="47">
        <v>80</v>
      </c>
      <c r="P83" s="47">
        <v>2600</v>
      </c>
      <c r="Q83" s="35">
        <f t="shared" si="6"/>
        <v>52.5</v>
      </c>
      <c r="R83" s="35">
        <f t="shared" si="7"/>
        <v>2600</v>
      </c>
      <c r="S83" s="50">
        <v>2904</v>
      </c>
      <c r="T83" s="51">
        <v>0.3</v>
      </c>
      <c r="U83" s="35">
        <v>-4</v>
      </c>
      <c r="V83" s="52" t="s">
        <v>57</v>
      </c>
      <c r="W83" s="40">
        <f t="shared" si="8"/>
        <v>0.27127314814814818</v>
      </c>
      <c r="X83" s="40">
        <v>0.2716203703703704</v>
      </c>
      <c r="Y83" s="42">
        <v>23431.833333333332</v>
      </c>
      <c r="Z83" s="43">
        <v>78.129666666666679</v>
      </c>
      <c r="AA83" s="43">
        <v>17.378999999999998</v>
      </c>
      <c r="AB83" s="43">
        <v>41.378749999999982</v>
      </c>
      <c r="AC83" s="43">
        <v>32.973850000000006</v>
      </c>
      <c r="AD83" s="43">
        <v>8.4049000000000014</v>
      </c>
      <c r="AE83" s="43">
        <v>6.5833333333333321</v>
      </c>
      <c r="AF83" s="43">
        <v>0.6479999999999998</v>
      </c>
      <c r="AG83" s="43">
        <v>1.1126666666666667E-2</v>
      </c>
      <c r="AH83" s="43">
        <v>6.7055299999999978</v>
      </c>
      <c r="AI83" s="43">
        <v>0.33251666666666679</v>
      </c>
      <c r="AJ83" s="43">
        <v>5.9934400000000014</v>
      </c>
      <c r="AK83" s="43">
        <v>4.7760533333333326</v>
      </c>
      <c r="AL83" s="44">
        <v>99.813366666666667</v>
      </c>
      <c r="AM83" s="43">
        <v>0.13005333333333333</v>
      </c>
      <c r="AN83" s="43">
        <v>2.6799400000000002</v>
      </c>
      <c r="AO83" s="43">
        <v>5.7662433333333336</v>
      </c>
      <c r="AP83" s="42">
        <v>3159.7</v>
      </c>
      <c r="AQ83" s="45">
        <v>164.62184112289208</v>
      </c>
      <c r="AR83" s="45">
        <v>0.55366168764441215</v>
      </c>
      <c r="AS83" s="45">
        <v>7.119666788018366E-3</v>
      </c>
      <c r="AT83" s="45">
        <v>2.513403723213117E-2</v>
      </c>
      <c r="AU83" s="45">
        <v>5.1104381012010418E-2</v>
      </c>
      <c r="AV83" s="45">
        <v>7.3770193027471287E-2</v>
      </c>
      <c r="AW83" s="45">
        <v>0.10713617932128514</v>
      </c>
      <c r="AX83" s="45">
        <v>0.11514308939090988</v>
      </c>
      <c r="AY83" s="45">
        <v>8.2768198679466601E-5</v>
      </c>
      <c r="AZ83" s="45">
        <v>6.6367821191110246E-2</v>
      </c>
      <c r="BA83" s="45">
        <v>5.5065530449439582E-3</v>
      </c>
      <c r="BB83" s="45">
        <v>4.0736373647282838E-2</v>
      </c>
      <c r="BC83" s="45">
        <v>3.3581303637932068E-2</v>
      </c>
      <c r="BD83" s="45">
        <v>1.5729027269688282E-3</v>
      </c>
      <c r="BE83" s="45">
        <v>2.3320861363008011E-2</v>
      </c>
      <c r="BF83" s="45">
        <v>1.5959681960360676E-2</v>
      </c>
      <c r="BG83" s="45">
        <v>3.9204632760492186E-2</v>
      </c>
      <c r="BH83" s="45">
        <v>0.46609159969939901</v>
      </c>
      <c r="BI83" s="40">
        <v>0.2716203703703704</v>
      </c>
      <c r="BJ83">
        <v>23</v>
      </c>
      <c r="BK83">
        <v>33</v>
      </c>
      <c r="BL83" s="28">
        <v>0.9498717874563789</v>
      </c>
      <c r="BM83" s="29">
        <v>53.867498601342085</v>
      </c>
      <c r="BN83" s="30">
        <v>2862.3645281726835</v>
      </c>
      <c r="BO83" s="30">
        <v>2935.0804861632137</v>
      </c>
    </row>
    <row r="84" spans="1:67">
      <c r="A84" s="46">
        <v>39842</v>
      </c>
      <c r="B84" s="47">
        <v>2905</v>
      </c>
      <c r="C84" s="48">
        <v>0.27569444444444446</v>
      </c>
      <c r="D84" s="48">
        <v>0.28472222222222221</v>
      </c>
      <c r="E84" s="49">
        <v>0.45</v>
      </c>
      <c r="F84" s="47">
        <v>12</v>
      </c>
      <c r="G84" s="47">
        <v>63.2</v>
      </c>
      <c r="H84" s="47">
        <v>63.5</v>
      </c>
      <c r="I84" s="47">
        <v>555</v>
      </c>
      <c r="J84" s="47">
        <v>85</v>
      </c>
      <c r="K84" s="47">
        <v>3400</v>
      </c>
      <c r="L84" s="47">
        <v>63.2</v>
      </c>
      <c r="M84" s="47">
        <v>63.5</v>
      </c>
      <c r="N84" s="47">
        <v>535</v>
      </c>
      <c r="O84" s="47">
        <v>85</v>
      </c>
      <c r="P84" s="47">
        <v>3400</v>
      </c>
      <c r="Q84" s="35">
        <f t="shared" si="6"/>
        <v>63.5</v>
      </c>
      <c r="R84" s="35">
        <f t="shared" si="7"/>
        <v>3400</v>
      </c>
      <c r="S84" s="50">
        <v>2905</v>
      </c>
      <c r="T84" s="51">
        <v>0.45</v>
      </c>
      <c r="U84" s="35">
        <v>-4</v>
      </c>
      <c r="V84" s="52" t="s">
        <v>57</v>
      </c>
      <c r="W84" s="40">
        <f t="shared" si="8"/>
        <v>0.28020833333333334</v>
      </c>
      <c r="X84" s="40">
        <v>0.28055555555555556</v>
      </c>
      <c r="Y84" s="42">
        <v>25540.166666666668</v>
      </c>
      <c r="Z84" s="43">
        <v>42.904666666666671</v>
      </c>
      <c r="AA84" s="43">
        <v>17.065333333333331</v>
      </c>
      <c r="AB84" s="43">
        <v>58.482200000000006</v>
      </c>
      <c r="AC84" s="43">
        <v>49.471450000000004</v>
      </c>
      <c r="AD84" s="43">
        <v>9.0107499999999998</v>
      </c>
      <c r="AE84" s="43">
        <v>4.0510000000000002</v>
      </c>
      <c r="AF84" s="43">
        <v>0.92599999999999993</v>
      </c>
      <c r="AG84" s="43">
        <v>1.2116666666666668E-2</v>
      </c>
      <c r="AH84" s="43">
        <v>3.3806599999999998</v>
      </c>
      <c r="AI84" s="43">
        <v>0.18824333333333335</v>
      </c>
      <c r="AJ84" s="43">
        <v>7.7930733333333313</v>
      </c>
      <c r="AK84" s="43">
        <v>6.5923366666666672</v>
      </c>
      <c r="AL84" s="44">
        <v>99.903853333333331</v>
      </c>
      <c r="AM84" s="43">
        <v>0.17097333333333334</v>
      </c>
      <c r="AN84" s="43">
        <v>2.880926666666666</v>
      </c>
      <c r="AO84" s="43">
        <v>7.497650000000001</v>
      </c>
      <c r="AP84" s="42">
        <v>3161.8</v>
      </c>
      <c r="AQ84" s="45">
        <v>236.12665849204438</v>
      </c>
      <c r="AR84" s="45">
        <v>0.58135829852564513</v>
      </c>
      <c r="AS84" s="45">
        <v>7.7607915226136229E-3</v>
      </c>
      <c r="AT84" s="45">
        <v>0.31096647451952431</v>
      </c>
      <c r="AU84" s="45">
        <v>0.33884696347232729</v>
      </c>
      <c r="AV84" s="45">
        <v>3.9776260031191654E-2</v>
      </c>
      <c r="AW84" s="45">
        <v>7.111670835246596E-2</v>
      </c>
      <c r="AX84" s="45">
        <v>0.15990514429627872</v>
      </c>
      <c r="AY84" s="45">
        <v>1.0854312136382624E-4</v>
      </c>
      <c r="AZ84" s="45">
        <v>5.7109342191249572E-2</v>
      </c>
      <c r="BA84" s="45">
        <v>3.5955608006630053E-3</v>
      </c>
      <c r="BB84" s="45">
        <v>8.7500592838714197E-2</v>
      </c>
      <c r="BC84" s="45">
        <v>8.0338531500632776E-2</v>
      </c>
      <c r="BD84" s="45">
        <v>1.3325457443992971E-3</v>
      </c>
      <c r="BE84" s="45">
        <v>2.9845405507130541E-2</v>
      </c>
      <c r="BF84" s="45">
        <v>2.2803265545536043E-2</v>
      </c>
      <c r="BG84" s="45">
        <v>8.419485916815124E-2</v>
      </c>
      <c r="BH84" s="45">
        <v>0.40683810217248617</v>
      </c>
      <c r="BI84" s="40">
        <v>0.28055555555555556</v>
      </c>
      <c r="BJ84">
        <v>23</v>
      </c>
      <c r="BK84">
        <v>33</v>
      </c>
      <c r="BL84" s="28">
        <v>0.9498717874563789</v>
      </c>
      <c r="BM84" s="29">
        <v>65.154022117813767</v>
      </c>
      <c r="BN84" s="30">
        <v>3743.0920753027403</v>
      </c>
      <c r="BO84" s="30">
        <v>3838.1821742134334</v>
      </c>
    </row>
    <row r="85" spans="1:67">
      <c r="A85" s="46">
        <v>39842</v>
      </c>
      <c r="B85" s="47">
        <v>2906</v>
      </c>
      <c r="C85" s="48">
        <v>0.28541666666666665</v>
      </c>
      <c r="D85" s="48">
        <v>0.29375000000000001</v>
      </c>
      <c r="E85" s="49">
        <v>0.65</v>
      </c>
      <c r="F85" s="47">
        <v>12</v>
      </c>
      <c r="G85" s="47">
        <v>74.099999999999994</v>
      </c>
      <c r="H85" s="47">
        <v>74.5</v>
      </c>
      <c r="I85" s="47">
        <v>629</v>
      </c>
      <c r="J85" s="47">
        <v>89</v>
      </c>
      <c r="K85" s="47">
        <v>5000</v>
      </c>
      <c r="L85" s="47">
        <v>74.099999999999994</v>
      </c>
      <c r="M85" s="47">
        <v>74.5</v>
      </c>
      <c r="N85" s="47">
        <v>610</v>
      </c>
      <c r="O85" s="47">
        <v>89</v>
      </c>
      <c r="P85" s="47">
        <v>5000</v>
      </c>
      <c r="Q85" s="35">
        <f t="shared" si="6"/>
        <v>74.5</v>
      </c>
      <c r="R85" s="35">
        <f t="shared" si="7"/>
        <v>5000</v>
      </c>
      <c r="S85" s="50">
        <v>2906</v>
      </c>
      <c r="T85" s="51">
        <v>0.65</v>
      </c>
      <c r="U85" s="35">
        <v>-4</v>
      </c>
      <c r="V85" s="52" t="s">
        <v>57</v>
      </c>
      <c r="W85" s="40">
        <f t="shared" si="8"/>
        <v>0.28971064814814818</v>
      </c>
      <c r="X85" s="40">
        <v>0.2900578703703704</v>
      </c>
      <c r="Y85" s="42">
        <v>28874.533333333333</v>
      </c>
      <c r="Z85" s="43">
        <v>28.207333333333334</v>
      </c>
      <c r="AA85" s="43">
        <v>16.556666666666668</v>
      </c>
      <c r="AB85" s="43">
        <v>82.687850000000012</v>
      </c>
      <c r="AC85" s="43">
        <v>70.703500000000005</v>
      </c>
      <c r="AD85" s="43">
        <v>11.984349999999999</v>
      </c>
      <c r="AE85" s="43">
        <v>3.6760000000000002</v>
      </c>
      <c r="AF85" s="43">
        <v>1.3610000000000002</v>
      </c>
      <c r="AG85" s="43">
        <v>1.3683333333333332E-2</v>
      </c>
      <c r="AH85" s="43">
        <v>1.9645233333333332</v>
      </c>
      <c r="AI85" s="43">
        <v>0.15146666666666667</v>
      </c>
      <c r="AJ85" s="43">
        <v>9.770999999999999</v>
      </c>
      <c r="AK85" s="43">
        <v>8.354846666666667</v>
      </c>
      <c r="AL85" s="44">
        <v>99.939920000000029</v>
      </c>
      <c r="AM85" s="43">
        <v>0.22272333333333333</v>
      </c>
      <c r="AN85" s="43">
        <v>3.2007033333333319</v>
      </c>
      <c r="AO85" s="43">
        <v>9.4006033333333345</v>
      </c>
      <c r="AP85" s="42">
        <v>3159.1666666666665</v>
      </c>
      <c r="AQ85" s="45">
        <v>213.79860541682319</v>
      </c>
      <c r="AR85" s="45">
        <v>0.26062171467637307</v>
      </c>
      <c r="AS85" s="45">
        <v>8.8408664473696545E-3</v>
      </c>
      <c r="AT85" s="45">
        <v>8.1728223926664192E-2</v>
      </c>
      <c r="AU85" s="45">
        <v>4.2390426700635662E-2</v>
      </c>
      <c r="AV85" s="45">
        <v>4.9363736166095185E-2</v>
      </c>
      <c r="AW85" s="45">
        <v>6.4572867153397329E-2</v>
      </c>
      <c r="AX85" s="45">
        <v>9.4004768771183467E-2</v>
      </c>
      <c r="AY85" s="45">
        <v>1.0854312136382605E-4</v>
      </c>
      <c r="AZ85" s="45">
        <v>2.3172705158608847E-2</v>
      </c>
      <c r="BA85" s="45">
        <v>2.8883038016411476E-3</v>
      </c>
      <c r="BB85" s="45">
        <v>7.3136263942371854E-2</v>
      </c>
      <c r="BC85" s="45">
        <v>6.166346782632183E-2</v>
      </c>
      <c r="BD85" s="45">
        <v>6.9550279505656515E-4</v>
      </c>
      <c r="BE85" s="45">
        <v>1.5254319531458014E-2</v>
      </c>
      <c r="BF85" s="45">
        <v>2.0527802565323886E-2</v>
      </c>
      <c r="BG85" s="45">
        <v>7.0357008245059735E-2</v>
      </c>
      <c r="BH85" s="45">
        <v>0.37904902178945155</v>
      </c>
      <c r="BI85" s="40">
        <v>0.2900578703703704</v>
      </c>
      <c r="BJ85">
        <v>23</v>
      </c>
      <c r="BK85">
        <v>33</v>
      </c>
      <c r="BL85" s="28">
        <v>0.9498717874563789</v>
      </c>
      <c r="BM85" s="29">
        <v>76.440545634285442</v>
      </c>
      <c r="BN85" s="30">
        <v>5504.547169562853</v>
      </c>
      <c r="BO85" s="30">
        <v>5644.385550313872</v>
      </c>
    </row>
    <row r="86" spans="1:67">
      <c r="A86" s="46">
        <v>39842</v>
      </c>
      <c r="B86" s="47">
        <v>2907</v>
      </c>
      <c r="C86" s="48">
        <v>0.2951388888888889</v>
      </c>
      <c r="D86" s="48">
        <v>0.30277777777777776</v>
      </c>
      <c r="E86" s="49">
        <v>0.85</v>
      </c>
      <c r="F86" s="47">
        <v>12</v>
      </c>
      <c r="G86" s="47">
        <v>82.7</v>
      </c>
      <c r="H86" s="47">
        <v>82.7</v>
      </c>
      <c r="I86" s="47">
        <v>702</v>
      </c>
      <c r="J86" s="47">
        <v>94</v>
      </c>
      <c r="K86" s="47">
        <v>6600</v>
      </c>
      <c r="L86" s="47">
        <v>82.7</v>
      </c>
      <c r="M86" s="47">
        <v>83</v>
      </c>
      <c r="N86" s="47">
        <v>695</v>
      </c>
      <c r="O86" s="47">
        <v>94</v>
      </c>
      <c r="P86" s="47">
        <v>6600</v>
      </c>
      <c r="Q86" s="35">
        <f t="shared" si="6"/>
        <v>83</v>
      </c>
      <c r="R86" s="35">
        <f t="shared" si="7"/>
        <v>6600</v>
      </c>
      <c r="S86" s="50">
        <v>2907</v>
      </c>
      <c r="T86" s="51">
        <v>0.85</v>
      </c>
      <c r="U86" s="35">
        <v>-4</v>
      </c>
      <c r="V86" s="52" t="s">
        <v>57</v>
      </c>
      <c r="W86" s="40">
        <f t="shared" si="8"/>
        <v>0.29866898148148147</v>
      </c>
      <c r="X86" s="40">
        <v>0.29901620370370369</v>
      </c>
      <c r="Y86" s="42">
        <v>34258.800000000003</v>
      </c>
      <c r="Z86" s="43">
        <v>26.95</v>
      </c>
      <c r="AA86" s="43">
        <v>15.785666666666669</v>
      </c>
      <c r="AB86" s="43">
        <v>119.98349999999995</v>
      </c>
      <c r="AC86" s="43">
        <v>106.00940000000007</v>
      </c>
      <c r="AD86" s="43">
        <v>13.974099999999995</v>
      </c>
      <c r="AE86" s="43">
        <v>3.7786666666666662</v>
      </c>
      <c r="AF86" s="43">
        <v>1.8260000000000003</v>
      </c>
      <c r="AG86" s="43">
        <v>1.6233333333333329E-2</v>
      </c>
      <c r="AH86" s="43">
        <v>1.5794233333333336</v>
      </c>
      <c r="AI86" s="43">
        <v>0.13174000000000002</v>
      </c>
      <c r="AJ86" s="43">
        <v>11.995296666666668</v>
      </c>
      <c r="AK86" s="43">
        <v>10.59823666666667</v>
      </c>
      <c r="AL86" s="44">
        <v>99.950699999999998</v>
      </c>
      <c r="AM86" s="43">
        <v>0.25280333333333332</v>
      </c>
      <c r="AN86" s="43">
        <v>3.7146899999999996</v>
      </c>
      <c r="AO86" s="43">
        <v>11.540583333333331</v>
      </c>
      <c r="AP86" s="42">
        <v>3154.5</v>
      </c>
      <c r="AQ86" s="45">
        <v>316.91415132563907</v>
      </c>
      <c r="AR86" s="45">
        <v>0.31562745389940317</v>
      </c>
      <c r="AS86" s="45">
        <v>2.4450277952490204E-2</v>
      </c>
      <c r="AT86" s="45">
        <v>0.55021022628909699</v>
      </c>
      <c r="AU86" s="45">
        <v>0.47234897968599815</v>
      </c>
      <c r="AV86" s="45">
        <v>0.10415417948142219</v>
      </c>
      <c r="AW86" s="45">
        <v>7.2241612486960344E-2</v>
      </c>
      <c r="AX86" s="45">
        <v>8.3814244530429002E-2</v>
      </c>
      <c r="AY86" s="45">
        <v>1.4932799662056886E-4</v>
      </c>
      <c r="AZ86" s="45">
        <v>2.0582461287311511E-2</v>
      </c>
      <c r="BA86" s="45">
        <v>3.1943484576616747E-3</v>
      </c>
      <c r="BB86" s="45">
        <v>0.11415811322926238</v>
      </c>
      <c r="BC86" s="45">
        <v>9.8204492780620115E-2</v>
      </c>
      <c r="BD86" s="45">
        <v>6.0286671483993364E-4</v>
      </c>
      <c r="BE86" s="45">
        <v>1.1826722615166554E-2</v>
      </c>
      <c r="BF86" s="45">
        <v>3.0121081516508313E-2</v>
      </c>
      <c r="BG86" s="45">
        <v>0.10983341016529777</v>
      </c>
      <c r="BH86" s="45">
        <v>0.5085476277156078</v>
      </c>
      <c r="BI86" s="40">
        <v>0.29901620370370369</v>
      </c>
      <c r="BJ86">
        <v>24</v>
      </c>
      <c r="BK86">
        <v>33</v>
      </c>
      <c r="BL86" s="28">
        <v>0.9498717874563789</v>
      </c>
      <c r="BM86" s="29">
        <v>85.16195016974082</v>
      </c>
      <c r="BN86" s="30">
        <v>7266.0022638229666</v>
      </c>
      <c r="BO86" s="30">
        <v>7450.5889264143116</v>
      </c>
    </row>
    <row r="87" spans="1:67">
      <c r="A87" s="46">
        <v>39842</v>
      </c>
      <c r="B87" s="47">
        <v>2911</v>
      </c>
      <c r="C87" s="48">
        <v>0.32013888888888892</v>
      </c>
      <c r="D87" s="48">
        <v>0.32430555555555557</v>
      </c>
      <c r="E87" s="49">
        <v>0.85</v>
      </c>
      <c r="F87" s="47">
        <v>6</v>
      </c>
      <c r="G87" s="47">
        <v>82.7</v>
      </c>
      <c r="H87" s="47">
        <v>83</v>
      </c>
      <c r="I87" s="47">
        <v>703</v>
      </c>
      <c r="J87" s="47">
        <v>94</v>
      </c>
      <c r="K87" s="47">
        <v>6600</v>
      </c>
      <c r="L87" s="47">
        <v>82.7</v>
      </c>
      <c r="M87" s="47">
        <v>83</v>
      </c>
      <c r="N87" s="47">
        <v>701</v>
      </c>
      <c r="O87" s="47">
        <v>94</v>
      </c>
      <c r="P87" s="47">
        <v>6600</v>
      </c>
      <c r="Q87" s="35">
        <f t="shared" si="6"/>
        <v>83</v>
      </c>
      <c r="R87" s="35">
        <f t="shared" si="7"/>
        <v>6600</v>
      </c>
      <c r="S87" s="50">
        <v>2911</v>
      </c>
      <c r="T87" s="51">
        <v>0.85</v>
      </c>
      <c r="U87" s="35">
        <v>-4</v>
      </c>
      <c r="V87" s="52" t="s">
        <v>57</v>
      </c>
      <c r="W87" s="40">
        <f t="shared" si="8"/>
        <v>0.32238425925925929</v>
      </c>
      <c r="X87" s="40">
        <v>0.32273148148148151</v>
      </c>
      <c r="Y87" s="42">
        <v>34275.166666666664</v>
      </c>
      <c r="Z87" s="43">
        <v>25.63933333333334</v>
      </c>
      <c r="AA87" s="43">
        <v>15.775666666666661</v>
      </c>
      <c r="AB87" s="43">
        <v>115.02750000000002</v>
      </c>
      <c r="AC87" s="43">
        <v>101.584</v>
      </c>
      <c r="AD87" s="43">
        <v>13.443499999999998</v>
      </c>
      <c r="AE87" s="43">
        <v>7.846333333333332</v>
      </c>
      <c r="AF87" s="43">
        <v>2.0109999999999997</v>
      </c>
      <c r="AG87" s="43">
        <v>1.621666666666666E-2</v>
      </c>
      <c r="AH87" s="43">
        <v>1.5018166666666668</v>
      </c>
      <c r="AI87" s="43">
        <v>0.2733666666666667</v>
      </c>
      <c r="AJ87" s="43">
        <v>11.492653333333333</v>
      </c>
      <c r="AK87" s="43">
        <v>10.149483333333334</v>
      </c>
      <c r="AL87" s="44">
        <v>99.938300000000012</v>
      </c>
      <c r="AM87" s="43">
        <v>0.27822333333333332</v>
      </c>
      <c r="AN87" s="43">
        <v>3.7157466666666665</v>
      </c>
      <c r="AO87" s="43">
        <v>11.056989999999997</v>
      </c>
      <c r="AP87" s="42">
        <v>3154</v>
      </c>
      <c r="AQ87" s="45">
        <v>79.223857140019319</v>
      </c>
      <c r="AR87" s="45">
        <v>0.3218259685337832</v>
      </c>
      <c r="AS87" s="45">
        <v>7.7385436272765064E-3</v>
      </c>
      <c r="AT87" s="45">
        <v>0.69032320016595983</v>
      </c>
      <c r="AU87" s="45">
        <v>0.60639335134059169</v>
      </c>
      <c r="AV87" s="45">
        <v>0.10737486702653255</v>
      </c>
      <c r="AW87" s="45">
        <v>0.19259540105040526</v>
      </c>
      <c r="AX87" s="45">
        <v>0.17542755651894876</v>
      </c>
      <c r="AY87" s="45">
        <v>4.6113303737741132E-5</v>
      </c>
      <c r="AZ87" s="45">
        <v>1.8104944711003827E-2</v>
      </c>
      <c r="BA87" s="45">
        <v>6.7926092357712634E-3</v>
      </c>
      <c r="BB87" s="45">
        <v>7.8887098430925673E-2</v>
      </c>
      <c r="BC87" s="45">
        <v>6.9853008640229336E-2</v>
      </c>
      <c r="BD87" s="45">
        <v>7.5109116026800314E-4</v>
      </c>
      <c r="BE87" s="45">
        <v>2.4235976155910319E-2</v>
      </c>
      <c r="BF87" s="45">
        <v>7.5358789311113436E-3</v>
      </c>
      <c r="BG87" s="45">
        <v>7.5893211499607371E-2</v>
      </c>
      <c r="BH87" s="45">
        <v>0</v>
      </c>
      <c r="BI87" s="40">
        <v>0.32273148148148151</v>
      </c>
      <c r="BJ87">
        <v>24</v>
      </c>
      <c r="BK87">
        <v>35</v>
      </c>
      <c r="BL87" s="28">
        <v>0.95372780380588829</v>
      </c>
      <c r="BM87" s="29">
        <v>84.989616686442702</v>
      </c>
      <c r="BN87" s="30">
        <v>7251.2988020389075</v>
      </c>
      <c r="BO87" s="30">
        <v>7435.5119355780016</v>
      </c>
    </row>
    <row r="88" spans="1:67">
      <c r="A88" s="46">
        <v>39842</v>
      </c>
      <c r="B88" s="47">
        <v>2912</v>
      </c>
      <c r="C88" s="48">
        <v>0.32430555555555557</v>
      </c>
      <c r="D88" s="48">
        <v>0.32916666666666666</v>
      </c>
      <c r="E88" s="49">
        <v>0.65</v>
      </c>
      <c r="F88" s="47">
        <v>6</v>
      </c>
      <c r="G88" s="47">
        <v>74.099999999999994</v>
      </c>
      <c r="H88" s="47">
        <v>74</v>
      </c>
      <c r="I88" s="47">
        <v>602</v>
      </c>
      <c r="J88" s="47">
        <v>90</v>
      </c>
      <c r="K88" s="47">
        <v>4800</v>
      </c>
      <c r="L88" s="47">
        <v>74.099999999999994</v>
      </c>
      <c r="M88" s="47">
        <v>74</v>
      </c>
      <c r="N88" s="47">
        <v>594</v>
      </c>
      <c r="O88" s="47">
        <v>90</v>
      </c>
      <c r="P88" s="47">
        <v>4800</v>
      </c>
      <c r="Q88" s="35">
        <f t="shared" si="6"/>
        <v>74</v>
      </c>
      <c r="R88" s="35">
        <f t="shared" si="7"/>
        <v>4800</v>
      </c>
      <c r="S88" s="50">
        <v>2912</v>
      </c>
      <c r="T88" s="51">
        <v>0.65</v>
      </c>
      <c r="U88" s="35">
        <v>-4</v>
      </c>
      <c r="V88" s="52" t="s">
        <v>57</v>
      </c>
      <c r="W88" s="40">
        <f t="shared" si="8"/>
        <v>0.32667824074074076</v>
      </c>
      <c r="X88" s="40">
        <v>0.32702546296296298</v>
      </c>
      <c r="Y88" s="42">
        <v>28358.433333333334</v>
      </c>
      <c r="Z88" s="43">
        <v>24.276666666666674</v>
      </c>
      <c r="AA88" s="43">
        <v>16.631999999999998</v>
      </c>
      <c r="AB88" s="43">
        <v>76.535550000000015</v>
      </c>
      <c r="AC88" s="43">
        <v>66.512950000000004</v>
      </c>
      <c r="AD88" s="43">
        <v>10.022600000000001</v>
      </c>
      <c r="AE88" s="43">
        <v>4.9260000000000002</v>
      </c>
      <c r="AF88" s="43">
        <v>1.3136666666666665</v>
      </c>
      <c r="AG88" s="43">
        <v>1.3423333333333337E-2</v>
      </c>
      <c r="AH88" s="43">
        <v>1.722023333333333</v>
      </c>
      <c r="AI88" s="43">
        <v>0.20663666666666669</v>
      </c>
      <c r="AJ88" s="43">
        <v>9.2062833333333334</v>
      </c>
      <c r="AK88" s="43">
        <v>8.0006966666666663</v>
      </c>
      <c r="AL88" s="44">
        <v>99.939946666666657</v>
      </c>
      <c r="AM88" s="43">
        <v>0.21884666666666655</v>
      </c>
      <c r="AN88" s="43">
        <v>3.15063</v>
      </c>
      <c r="AO88" s="43">
        <v>8.8572900000000025</v>
      </c>
      <c r="AP88" s="42">
        <v>3160.0333333333333</v>
      </c>
      <c r="AQ88" s="45">
        <v>226.31648321465951</v>
      </c>
      <c r="AR88" s="45">
        <v>0.28631226422110895</v>
      </c>
      <c r="AS88" s="45">
        <v>7.6112439510738067E-3</v>
      </c>
      <c r="AT88" s="45">
        <v>1.0101525776685136</v>
      </c>
      <c r="AU88" s="45">
        <v>0.7636984346837753</v>
      </c>
      <c r="AV88" s="45">
        <v>0.26337090012847508</v>
      </c>
      <c r="AW88" s="45">
        <v>0.15064459201526686</v>
      </c>
      <c r="AX88" s="45">
        <v>9.9359442684504792E-2</v>
      </c>
      <c r="AY88" s="45">
        <v>1.104327953954375E-4</v>
      </c>
      <c r="AZ88" s="45">
        <v>2.6231761260932768E-2</v>
      </c>
      <c r="BA88" s="45">
        <v>6.5829185086824522E-3</v>
      </c>
      <c r="BB88" s="45">
        <v>0.12892491287933852</v>
      </c>
      <c r="BC88" s="45">
        <v>9.9236754465198349E-2</v>
      </c>
      <c r="BD88" s="45">
        <v>8.6292738869698333E-4</v>
      </c>
      <c r="BE88" s="45">
        <v>1.6540915484262779E-2</v>
      </c>
      <c r="BF88" s="45">
        <v>2.1732165101526372E-2</v>
      </c>
      <c r="BG88" s="45">
        <v>0.12404307191311305</v>
      </c>
      <c r="BH88" s="45">
        <v>0.31984191497474596</v>
      </c>
      <c r="BI88" s="40">
        <v>0.32702546296296298</v>
      </c>
      <c r="BJ88">
        <v>25</v>
      </c>
      <c r="BK88">
        <v>35</v>
      </c>
      <c r="BL88" s="28">
        <v>0.95372780380588829</v>
      </c>
      <c r="BM88" s="29">
        <v>75.773875118033246</v>
      </c>
      <c r="BN88" s="30">
        <v>5273.671856028297</v>
      </c>
      <c r="BO88" s="30">
        <v>5407.6450440567296</v>
      </c>
    </row>
    <row r="89" spans="1:67">
      <c r="A89" s="46">
        <v>39842</v>
      </c>
      <c r="B89" s="47">
        <v>2914</v>
      </c>
      <c r="C89" s="48">
        <v>0.34027777777777773</v>
      </c>
      <c r="D89" s="48">
        <v>0.3444444444444445</v>
      </c>
      <c r="E89" s="49">
        <v>0.3</v>
      </c>
      <c r="F89" s="47">
        <v>6</v>
      </c>
      <c r="G89" s="47">
        <v>52.5</v>
      </c>
      <c r="H89" s="47">
        <v>52.5</v>
      </c>
      <c r="I89" s="47">
        <v>475</v>
      </c>
      <c r="J89" s="47">
        <v>80</v>
      </c>
      <c r="K89" s="47">
        <v>2500</v>
      </c>
      <c r="L89" s="47">
        <v>52.5</v>
      </c>
      <c r="M89" s="47">
        <v>52.9</v>
      </c>
      <c r="N89" s="47">
        <v>464</v>
      </c>
      <c r="O89" s="47">
        <v>80</v>
      </c>
      <c r="P89" s="47">
        <v>2500</v>
      </c>
      <c r="Q89" s="35">
        <f t="shared" si="6"/>
        <v>52.9</v>
      </c>
      <c r="R89" s="35">
        <f t="shared" si="7"/>
        <v>2500</v>
      </c>
      <c r="S89" s="50">
        <v>2914</v>
      </c>
      <c r="T89" s="51">
        <v>0.3</v>
      </c>
      <c r="U89" s="35">
        <v>-4</v>
      </c>
      <c r="V89" s="52" t="s">
        <v>57</v>
      </c>
      <c r="W89" s="40">
        <f t="shared" si="8"/>
        <v>0.34443287037037035</v>
      </c>
      <c r="X89" s="40">
        <v>0.34478009259259257</v>
      </c>
      <c r="Y89" s="42">
        <v>23618.133333333335</v>
      </c>
      <c r="Z89" s="43">
        <v>64.948333333333338</v>
      </c>
      <c r="AA89" s="43">
        <v>17.339333333333329</v>
      </c>
      <c r="AB89" s="43">
        <v>38.648400000000009</v>
      </c>
      <c r="AC89" s="43">
        <v>30.463300000000004</v>
      </c>
      <c r="AD89" s="43">
        <v>8.1851000000000003</v>
      </c>
      <c r="AE89" s="43">
        <v>4.0089999999999995</v>
      </c>
      <c r="AF89" s="43">
        <v>0.91466666666666674</v>
      </c>
      <c r="AG89" s="43">
        <v>1.1213333333333334E-2</v>
      </c>
      <c r="AH89" s="43">
        <v>5.5343533333333328</v>
      </c>
      <c r="AI89" s="43">
        <v>0.20105333333333333</v>
      </c>
      <c r="AJ89" s="43">
        <v>5.5583699999999983</v>
      </c>
      <c r="AK89" s="43">
        <v>4.3812699999999998</v>
      </c>
      <c r="AL89" s="44">
        <v>99.853300000000004</v>
      </c>
      <c r="AM89" s="43">
        <v>0.18219333333333335</v>
      </c>
      <c r="AN89" s="43">
        <v>2.6969766666666666</v>
      </c>
      <c r="AO89" s="43">
        <v>5.3476566666666665</v>
      </c>
      <c r="AP89" s="42">
        <v>3161.5333333333333</v>
      </c>
      <c r="AQ89" s="45">
        <v>334.35493564253431</v>
      </c>
      <c r="AR89" s="45">
        <v>0.30936066813292434</v>
      </c>
      <c r="AS89" s="45">
        <v>1.9815238534040543E-2</v>
      </c>
      <c r="AT89" s="45">
        <v>0.55677250972498571</v>
      </c>
      <c r="AU89" s="45">
        <v>0.35297251529206652</v>
      </c>
      <c r="AV89" s="45">
        <v>0.20512302448143571</v>
      </c>
      <c r="AW89" s="45">
        <v>0.13914393440879874</v>
      </c>
      <c r="AX89" s="45">
        <v>0.11221080325804592</v>
      </c>
      <c r="AY89" s="45">
        <v>1.6760654528683673E-4</v>
      </c>
      <c r="AZ89" s="45">
        <v>8.1362152233592513E-2</v>
      </c>
      <c r="BA89" s="45">
        <v>7.0642242580354229E-3</v>
      </c>
      <c r="BB89" s="45">
        <v>7.7708177131657563E-2</v>
      </c>
      <c r="BC89" s="45">
        <v>5.6352432557720364E-2</v>
      </c>
      <c r="BD89" s="45">
        <v>2.0094603839041357E-3</v>
      </c>
      <c r="BE89" s="45">
        <v>2.2257179133675309E-2</v>
      </c>
      <c r="BF89" s="45">
        <v>3.2419552245768153E-2</v>
      </c>
      <c r="BG89" s="45">
        <v>7.4757772901531891E-2</v>
      </c>
      <c r="BH89" s="45">
        <v>0.6288102248298566</v>
      </c>
      <c r="BI89" s="40">
        <v>0.34478009259259257</v>
      </c>
      <c r="BJ89">
        <v>25</v>
      </c>
      <c r="BK89">
        <v>38</v>
      </c>
      <c r="BL89" s="28">
        <v>0.95951182833015225</v>
      </c>
      <c r="BM89" s="29">
        <v>54.004569149832264</v>
      </c>
      <c r="BN89" s="30">
        <v>2738.4128867849422</v>
      </c>
      <c r="BO89" s="30">
        <v>2807.9799578118113</v>
      </c>
    </row>
    <row r="90" spans="1:67">
      <c r="A90" s="46"/>
      <c r="B90" s="47"/>
      <c r="C90" s="48"/>
      <c r="D90" s="48"/>
      <c r="E90" s="49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35"/>
      <c r="R90" s="35"/>
      <c r="S90" s="50"/>
      <c r="T90" s="51"/>
      <c r="U90" s="35"/>
      <c r="V90" s="52"/>
      <c r="W90" s="40"/>
      <c r="X90" s="40"/>
      <c r="Y90" s="42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4"/>
      <c r="AM90" s="43"/>
      <c r="AN90" s="43"/>
      <c r="AO90" s="43"/>
      <c r="AP90" s="42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0"/>
      <c r="BL90" s="28" t="s">
        <v>64</v>
      </c>
      <c r="BM90" s="29" t="s">
        <v>64</v>
      </c>
      <c r="BN90" s="30" t="s">
        <v>64</v>
      </c>
      <c r="BO90" s="30" t="s">
        <v>64</v>
      </c>
    </row>
    <row r="91" spans="1:67">
      <c r="A91" s="46">
        <v>39842</v>
      </c>
      <c r="B91" s="47">
        <v>2913</v>
      </c>
      <c r="C91" s="48">
        <v>0.32916666666666666</v>
      </c>
      <c r="D91" s="48">
        <v>0.34027777777777773</v>
      </c>
      <c r="E91" s="49">
        <v>0.45</v>
      </c>
      <c r="F91" s="47">
        <v>6</v>
      </c>
      <c r="G91" s="47">
        <v>63.2</v>
      </c>
      <c r="H91" s="47">
        <v>63</v>
      </c>
      <c r="I91" s="47">
        <v>523</v>
      </c>
      <c r="J91" s="47">
        <v>85</v>
      </c>
      <c r="K91" s="47">
        <v>3400</v>
      </c>
      <c r="L91" s="47">
        <v>63.2</v>
      </c>
      <c r="M91" s="47">
        <v>64</v>
      </c>
      <c r="N91" s="47">
        <v>516</v>
      </c>
      <c r="O91" s="47">
        <v>85</v>
      </c>
      <c r="P91" s="47">
        <v>3400</v>
      </c>
      <c r="Q91" s="35">
        <f>IF(U91&lt;&gt;"",IF(U91&gt;10,H91,M91),"")</f>
        <v>64</v>
      </c>
      <c r="R91" s="35">
        <f>IF(U91&lt;&gt;"",IF(U91&gt;10,K91,P91),"")</f>
        <v>3400</v>
      </c>
      <c r="S91" s="50">
        <v>2913</v>
      </c>
      <c r="T91" s="51">
        <v>0.45</v>
      </c>
      <c r="U91" s="35">
        <v>-2</v>
      </c>
      <c r="V91" s="52" t="s">
        <v>56</v>
      </c>
      <c r="W91" s="40">
        <f>IF(X91&lt;&gt;"",X91-TIME(0,0,30),"")</f>
        <v>0.33740740740740743</v>
      </c>
      <c r="X91" s="40">
        <v>0.33775462962962965</v>
      </c>
      <c r="Y91" s="42">
        <v>26296.633333333335</v>
      </c>
      <c r="Z91" s="43">
        <v>38.648333333333333</v>
      </c>
      <c r="AA91" s="43">
        <v>16.925333333333331</v>
      </c>
      <c r="AB91" s="43">
        <v>60.238500000000002</v>
      </c>
      <c r="AC91" s="43">
        <v>49.984900000000003</v>
      </c>
      <c r="AD91" s="43">
        <v>10.253600000000002</v>
      </c>
      <c r="AE91" s="43">
        <v>2.9260000000000006</v>
      </c>
      <c r="AF91" s="43">
        <v>0.95500000000000007</v>
      </c>
      <c r="AG91" s="43">
        <v>1.2476666666666671E-2</v>
      </c>
      <c r="AH91" s="43">
        <v>2.9572666666666669</v>
      </c>
      <c r="AI91" s="43">
        <v>0.13214000000000001</v>
      </c>
      <c r="AJ91" s="43">
        <v>7.8006166666666648</v>
      </c>
      <c r="AK91" s="43">
        <v>6.4728000000000021</v>
      </c>
      <c r="AL91" s="44">
        <v>99.919140000000027</v>
      </c>
      <c r="AM91" s="43">
        <v>0.17128333333333332</v>
      </c>
      <c r="AN91" s="43">
        <v>2.9536766666666665</v>
      </c>
      <c r="AO91" s="43">
        <v>7.5048933333333325</v>
      </c>
      <c r="AP91" s="42">
        <v>3161.0666666666666</v>
      </c>
      <c r="AQ91" s="45">
        <v>119.13234695905038</v>
      </c>
      <c r="AR91" s="45">
        <v>0.30681998915884112</v>
      </c>
      <c r="AS91" s="45">
        <v>1.7759569219172888E-2</v>
      </c>
      <c r="AT91" s="45">
        <v>0.25715207495925924</v>
      </c>
      <c r="AU91" s="45">
        <v>0.23644476646108356</v>
      </c>
      <c r="AV91" s="45">
        <v>2.3190887033041705E-2</v>
      </c>
      <c r="AW91" s="45">
        <v>8.568587378041502E-2</v>
      </c>
      <c r="AX91" s="45">
        <v>0.13996920843651534</v>
      </c>
      <c r="AY91" s="45">
        <v>5.6832077715593876E-5</v>
      </c>
      <c r="AZ91" s="45">
        <v>2.883335392996407E-2</v>
      </c>
      <c r="BA91" s="45">
        <v>4.1912552641965332E-3</v>
      </c>
      <c r="BB91" s="45">
        <v>3.2809902661295354E-2</v>
      </c>
      <c r="BC91" s="45">
        <v>2.8843848325195671E-2</v>
      </c>
      <c r="BD91" s="45">
        <v>9.7824614348480683E-4</v>
      </c>
      <c r="BE91" s="45">
        <v>2.5066932240584022E-2</v>
      </c>
      <c r="BF91" s="45">
        <v>1.1495236894660647E-2</v>
      </c>
      <c r="BG91" s="45">
        <v>3.1569637675914301E-2</v>
      </c>
      <c r="BH91" s="45">
        <v>0.25370813170246231</v>
      </c>
      <c r="BI91" s="40">
        <v>0.33775462962962965</v>
      </c>
      <c r="BJ91">
        <v>25</v>
      </c>
      <c r="BK91">
        <v>36</v>
      </c>
      <c r="BL91" s="28">
        <v>0.95565581198064287</v>
      </c>
      <c r="BM91" s="29">
        <v>65.468022242686956</v>
      </c>
      <c r="BN91" s="30">
        <v>3731.7475124922157</v>
      </c>
      <c r="BO91" s="30">
        <v>3826.549412347676</v>
      </c>
    </row>
    <row r="92" spans="1:67">
      <c r="A92" s="46"/>
      <c r="B92" s="47"/>
      <c r="C92" s="48"/>
      <c r="D92" s="48"/>
      <c r="E92" s="49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35"/>
      <c r="R92" s="35"/>
      <c r="S92" s="50"/>
      <c r="T92" s="51"/>
      <c r="U92" s="35"/>
      <c r="V92" s="52"/>
      <c r="W92" s="40"/>
      <c r="X92" s="40"/>
      <c r="Y92" s="42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4"/>
      <c r="AM92" s="43"/>
      <c r="AN92" s="43"/>
      <c r="AO92" s="43"/>
      <c r="AP92" s="42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0"/>
      <c r="BL92" s="28" t="s">
        <v>64</v>
      </c>
      <c r="BM92" s="29" t="s">
        <v>64</v>
      </c>
      <c r="BN92" s="30" t="s">
        <v>64</v>
      </c>
      <c r="BO92" s="30" t="s">
        <v>64</v>
      </c>
    </row>
    <row r="93" spans="1:67">
      <c r="A93" s="46">
        <v>39842</v>
      </c>
      <c r="B93" s="47">
        <v>2913</v>
      </c>
      <c r="C93" s="48">
        <v>0.32916666666666666</v>
      </c>
      <c r="D93" s="48">
        <v>0.34027777777777773</v>
      </c>
      <c r="E93" s="49">
        <v>0.45</v>
      </c>
      <c r="F93" s="47">
        <v>6</v>
      </c>
      <c r="G93" s="47">
        <v>63.2</v>
      </c>
      <c r="H93" s="47">
        <v>63</v>
      </c>
      <c r="I93" s="47">
        <v>523</v>
      </c>
      <c r="J93" s="47">
        <v>85</v>
      </c>
      <c r="K93" s="47">
        <v>3400</v>
      </c>
      <c r="L93" s="47">
        <v>63.2</v>
      </c>
      <c r="M93" s="47">
        <v>64</v>
      </c>
      <c r="N93" s="47">
        <v>516</v>
      </c>
      <c r="O93" s="47">
        <v>85</v>
      </c>
      <c r="P93" s="47">
        <v>3400</v>
      </c>
      <c r="Q93" s="35">
        <f>IF(U93&lt;&gt;"",IF(U93&gt;10,H93,M93),"")</f>
        <v>64</v>
      </c>
      <c r="R93" s="35">
        <f>IF(U93&lt;&gt;"",IF(U93&gt;10,K93,P93),"")</f>
        <v>3400</v>
      </c>
      <c r="S93" s="50">
        <v>2913</v>
      </c>
      <c r="T93" s="51">
        <v>0.45</v>
      </c>
      <c r="U93" s="35">
        <v>0</v>
      </c>
      <c r="V93" s="52" t="s">
        <v>56</v>
      </c>
      <c r="W93" s="40">
        <f>IF(X93&lt;&gt;"",X93-TIME(0,0,30),"")</f>
        <v>0.33608796296296295</v>
      </c>
      <c r="X93" s="40">
        <v>0.33643518518518517</v>
      </c>
      <c r="Y93" s="42">
        <v>26200.5</v>
      </c>
      <c r="Z93" s="43">
        <v>37.93366666666666</v>
      </c>
      <c r="AA93" s="43">
        <v>16.952666666666662</v>
      </c>
      <c r="AB93" s="43">
        <v>60.599000000000004</v>
      </c>
      <c r="AC93" s="43">
        <v>50.665300000000009</v>
      </c>
      <c r="AD93" s="43">
        <v>9.9336999999999964</v>
      </c>
      <c r="AE93" s="43">
        <v>2.8650000000000007</v>
      </c>
      <c r="AF93" s="43">
        <v>0.99799999999999989</v>
      </c>
      <c r="AG93" s="43">
        <v>1.2420000000000006E-2</v>
      </c>
      <c r="AH93" s="43">
        <v>2.9135400000000002</v>
      </c>
      <c r="AI93" s="43">
        <v>0.12985999999999998</v>
      </c>
      <c r="AJ93" s="43">
        <v>7.8762533333333336</v>
      </c>
      <c r="AK93" s="43">
        <v>6.5851333333333351</v>
      </c>
      <c r="AL93" s="44">
        <v>99.920366666666652</v>
      </c>
      <c r="AM93" s="43">
        <v>0.17968999999999999</v>
      </c>
      <c r="AN93" s="43">
        <v>2.9443299999999994</v>
      </c>
      <c r="AO93" s="43">
        <v>7.5776800000000009</v>
      </c>
      <c r="AP93" s="42">
        <v>3161.5</v>
      </c>
      <c r="AQ93" s="45">
        <v>204.56745789002269</v>
      </c>
      <c r="AR93" s="45">
        <v>0.25522786753956161</v>
      </c>
      <c r="AS93" s="45">
        <v>7.8491525276489053E-3</v>
      </c>
      <c r="AT93" s="45">
        <v>6.5967468471600996E-2</v>
      </c>
      <c r="AU93" s="45">
        <v>9.535836219954387E-2</v>
      </c>
      <c r="AV93" s="45">
        <v>5.8619550698874756E-2</v>
      </c>
      <c r="AW93" s="45">
        <v>4.9809983765893996E-2</v>
      </c>
      <c r="AX93" s="45">
        <v>0.13084341787036879</v>
      </c>
      <c r="AY93" s="45">
        <v>9.9654575824487964E-5</v>
      </c>
      <c r="AZ93" s="45">
        <v>3.3867944360005266E-2</v>
      </c>
      <c r="BA93" s="45">
        <v>2.5732844971841484E-3</v>
      </c>
      <c r="BB93" s="45">
        <v>6.0567435960675868E-2</v>
      </c>
      <c r="BC93" s="45">
        <v>5.161829623057243E-2</v>
      </c>
      <c r="BD93" s="45">
        <v>9.3452305125814826E-4</v>
      </c>
      <c r="BE93" s="45">
        <v>2.3965670130993426E-2</v>
      </c>
      <c r="BF93" s="45">
        <v>1.9740229359670902E-2</v>
      </c>
      <c r="BG93" s="45">
        <v>5.8265518282167951E-2</v>
      </c>
      <c r="BH93" s="45">
        <v>0.5085476277156078</v>
      </c>
      <c r="BI93" s="40">
        <v>0.33643518518518517</v>
      </c>
      <c r="BJ93">
        <v>25</v>
      </c>
      <c r="BK93">
        <v>36</v>
      </c>
      <c r="BL93" s="28">
        <v>0.95565581198064287</v>
      </c>
      <c r="BM93" s="29">
        <v>65.468022242686956</v>
      </c>
      <c r="BN93" s="30">
        <v>3731.7475124922157</v>
      </c>
      <c r="BO93" s="30">
        <v>3826.549412347676</v>
      </c>
    </row>
    <row r="94" spans="1:67">
      <c r="A94" s="46"/>
      <c r="B94" s="47"/>
      <c r="C94" s="48"/>
      <c r="D94" s="48"/>
      <c r="E94" s="49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35"/>
      <c r="R94" s="35"/>
      <c r="S94" s="50"/>
      <c r="T94" s="51"/>
      <c r="U94" s="35"/>
      <c r="V94" s="52"/>
      <c r="W94" s="40"/>
      <c r="X94" s="40"/>
      <c r="Y94" s="42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4"/>
      <c r="AM94" s="43"/>
      <c r="AN94" s="43"/>
      <c r="AO94" s="43"/>
      <c r="AP94" s="42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0"/>
      <c r="BL94" s="28" t="s">
        <v>64</v>
      </c>
      <c r="BM94" s="29" t="s">
        <v>64</v>
      </c>
      <c r="BN94" s="30" t="s">
        <v>64</v>
      </c>
      <c r="BO94" s="30" t="s">
        <v>64</v>
      </c>
    </row>
    <row r="95" spans="1:67">
      <c r="A95" s="46">
        <v>39842</v>
      </c>
      <c r="B95" s="47">
        <v>2913</v>
      </c>
      <c r="C95" s="48">
        <v>0.32916666666666666</v>
      </c>
      <c r="D95" s="48">
        <v>0.34027777777777773</v>
      </c>
      <c r="E95" s="49">
        <v>0.45</v>
      </c>
      <c r="F95" s="47">
        <v>6</v>
      </c>
      <c r="G95" s="47">
        <v>63.2</v>
      </c>
      <c r="H95" s="47">
        <v>63</v>
      </c>
      <c r="I95" s="47">
        <v>523</v>
      </c>
      <c r="J95" s="47">
        <v>85</v>
      </c>
      <c r="K95" s="47">
        <v>3400</v>
      </c>
      <c r="L95" s="47">
        <v>63.2</v>
      </c>
      <c r="M95" s="47">
        <v>64</v>
      </c>
      <c r="N95" s="47">
        <v>516</v>
      </c>
      <c r="O95" s="47">
        <v>85</v>
      </c>
      <c r="P95" s="47">
        <v>3400</v>
      </c>
      <c r="Q95" s="35">
        <f>IF(U95&lt;&gt;"",IF(U95&gt;10,H95,M95),"")</f>
        <v>64</v>
      </c>
      <c r="R95" s="35">
        <f>IF(U95&lt;&gt;"",IF(U95&gt;10,K95,P95),"")</f>
        <v>3400</v>
      </c>
      <c r="S95" s="50">
        <v>2913</v>
      </c>
      <c r="T95" s="51">
        <v>0.45</v>
      </c>
      <c r="U95" s="35">
        <v>2</v>
      </c>
      <c r="V95" s="52" t="s">
        <v>56</v>
      </c>
      <c r="W95" s="40">
        <f>IF(X95&lt;&gt;"",X95-TIME(0,0,30),"")</f>
        <v>0.33435185185185184</v>
      </c>
      <c r="X95" s="40">
        <v>0.33469907407407407</v>
      </c>
      <c r="Y95" s="42">
        <v>26695.633333333335</v>
      </c>
      <c r="Z95" s="43">
        <v>40.366333333333316</v>
      </c>
      <c r="AA95" s="43">
        <v>16.877333333333333</v>
      </c>
      <c r="AB95" s="43">
        <v>61.187000000000019</v>
      </c>
      <c r="AC95" s="43">
        <v>51.155999999999992</v>
      </c>
      <c r="AD95" s="43">
        <v>10.030999999999999</v>
      </c>
      <c r="AE95" s="43">
        <v>3.1646666666666667</v>
      </c>
      <c r="AF95" s="43">
        <v>1.014</v>
      </c>
      <c r="AG95" s="43">
        <v>1.2676666666666664E-2</v>
      </c>
      <c r="AH95" s="43">
        <v>3.0418499999999997</v>
      </c>
      <c r="AI95" s="43">
        <v>0.14079666666666668</v>
      </c>
      <c r="AJ95" s="43">
        <v>7.8064566666666648</v>
      </c>
      <c r="AK95" s="43">
        <v>6.5266633333333335</v>
      </c>
      <c r="AL95" s="44">
        <v>99.916346666666669</v>
      </c>
      <c r="AM95" s="43">
        <v>0.17921000000000004</v>
      </c>
      <c r="AN95" s="43">
        <v>2.9923066666666669</v>
      </c>
      <c r="AO95" s="43">
        <v>7.510530000000001</v>
      </c>
      <c r="AP95" s="42">
        <v>3160.7666666666669</v>
      </c>
      <c r="AQ95" s="45">
        <v>156.82023165870149</v>
      </c>
      <c r="AR95" s="45">
        <v>0.41983152067056706</v>
      </c>
      <c r="AS95" s="45">
        <v>1.3879613761229538E-2</v>
      </c>
      <c r="AT95" s="45">
        <v>9.1840941963209854E-2</v>
      </c>
      <c r="AU95" s="45">
        <v>9.01137212560916E-2</v>
      </c>
      <c r="AV95" s="45">
        <v>4.3190037165355848E-2</v>
      </c>
      <c r="AW95" s="45">
        <v>6.2848111009590438E-2</v>
      </c>
      <c r="AX95" s="45">
        <v>0.10046787100087273</v>
      </c>
      <c r="AY95" s="45">
        <v>8.1720015415687658E-5</v>
      </c>
      <c r="AZ95" s="45">
        <v>4.1036911475503049E-2</v>
      </c>
      <c r="BA95" s="45">
        <v>2.9233286805818879E-3</v>
      </c>
      <c r="BB95" s="45">
        <v>4.3697421081745833E-2</v>
      </c>
      <c r="BC95" s="45">
        <v>3.6811453271421227E-2</v>
      </c>
      <c r="BD95" s="45">
        <v>1.1367628974661985E-3</v>
      </c>
      <c r="BE95" s="45">
        <v>1.7971842919717835E-2</v>
      </c>
      <c r="BF95" s="45">
        <v>1.5119636315032527E-2</v>
      </c>
      <c r="BG95" s="45">
        <v>4.2045050961377547E-2</v>
      </c>
      <c r="BH95" s="45">
        <v>0.43018306715207638</v>
      </c>
      <c r="BI95" s="40">
        <v>0.33469907407407407</v>
      </c>
      <c r="BJ95">
        <v>25</v>
      </c>
      <c r="BK95">
        <v>36</v>
      </c>
      <c r="BL95" s="28">
        <v>0.95565581198064287</v>
      </c>
      <c r="BM95" s="29">
        <v>65.468022242686956</v>
      </c>
      <c r="BN95" s="30">
        <v>3731.7475124922157</v>
      </c>
      <c r="BO95" s="30">
        <v>3826.549412347676</v>
      </c>
    </row>
    <row r="96" spans="1:67">
      <c r="A96" s="46"/>
      <c r="B96" s="47"/>
      <c r="C96" s="48"/>
      <c r="D96" s="48"/>
      <c r="E96" s="49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35" t="str">
        <f>IF(U96&lt;&gt;"",IF(U96&gt;10,H96,M96),"")</f>
        <v/>
      </c>
      <c r="R96" s="35" t="str">
        <f>IF(U96&lt;&gt;"",IF(U96&gt;10,K96,P96),"")</f>
        <v/>
      </c>
      <c r="S96" s="50"/>
      <c r="T96" s="51"/>
      <c r="U96" s="35"/>
      <c r="V96" s="52"/>
      <c r="W96" s="40" t="str">
        <f>IF(X96&lt;&gt;"",X96-TIME(0,0,30),"")</f>
        <v/>
      </c>
      <c r="X96" s="40"/>
      <c r="Y96" s="42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4"/>
      <c r="AM96" s="43"/>
      <c r="AN96" s="43"/>
      <c r="AO96" s="43"/>
      <c r="AP96" s="42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0"/>
    </row>
    <row r="97" spans="1:61">
      <c r="A97" s="46"/>
      <c r="B97" s="47"/>
      <c r="C97" s="48"/>
      <c r="D97" s="48"/>
      <c r="E97" s="49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35" t="str">
        <f>IF(U97&lt;&gt;"",IF(U97&gt;10,H97,M97),"")</f>
        <v/>
      </c>
      <c r="R97" s="35" t="str">
        <f>IF(U97&lt;&gt;"",IF(U97&gt;10,K97,P97),"")</f>
        <v/>
      </c>
      <c r="S97" s="50"/>
      <c r="T97" s="51"/>
      <c r="U97" s="35"/>
      <c r="V97" s="52"/>
      <c r="W97" s="40" t="str">
        <f>IF(X97&lt;&gt;"",X97-TIME(0,0,30),"")</f>
        <v/>
      </c>
      <c r="X97" s="40"/>
      <c r="Y97" s="42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4"/>
      <c r="AM97" s="43"/>
      <c r="AN97" s="43"/>
      <c r="AO97" s="43"/>
      <c r="AP97" s="42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0"/>
    </row>
  </sheetData>
  <mergeCells count="2">
    <mergeCell ref="G1:K1"/>
    <mergeCell ref="L1:P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3"/>
  <sheetViews>
    <sheetView workbookViewId="0"/>
  </sheetViews>
  <sheetFormatPr baseColWidth="10" defaultColWidth="8.83203125" defaultRowHeight="14" x14ac:dyDescent="0"/>
  <cols>
    <col min="1" max="1" width="10.83203125" bestFit="1" customWidth="1"/>
    <col min="2" max="2" width="11.1640625" customWidth="1"/>
    <col min="3" max="4" width="10.83203125" customWidth="1"/>
    <col min="5" max="16" width="9.83203125" hidden="1" customWidth="1"/>
    <col min="17" max="19" width="11.1640625" customWidth="1"/>
    <col min="23" max="23" width="11.1640625" customWidth="1"/>
    <col min="24" max="24" width="12.1640625" customWidth="1"/>
    <col min="25" max="25" width="10.5" hidden="1" customWidth="1"/>
    <col min="26" max="26" width="11.5" hidden="1" customWidth="1"/>
    <col min="27" max="37" width="0" hidden="1" customWidth="1"/>
    <col min="38" max="38" width="11" hidden="1" customWidth="1"/>
    <col min="39" max="60" width="0" hidden="1" customWidth="1"/>
    <col min="61" max="61" width="12.1640625" customWidth="1"/>
  </cols>
  <sheetData>
    <row r="1" spans="1:67" ht="33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/>
      <c r="I1" s="2"/>
      <c r="J1" s="2"/>
      <c r="K1" s="2"/>
      <c r="L1" s="2" t="s">
        <v>7</v>
      </c>
      <c r="M1" s="2"/>
      <c r="N1" s="2"/>
      <c r="O1" s="2"/>
      <c r="P1" s="2"/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2</v>
      </c>
      <c r="X1" s="3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4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18</v>
      </c>
      <c r="AU1" s="2" t="s">
        <v>19</v>
      </c>
      <c r="AV1" s="4" t="s">
        <v>20</v>
      </c>
      <c r="AW1" s="2" t="s">
        <v>21</v>
      </c>
      <c r="AX1" s="2" t="s">
        <v>22</v>
      </c>
      <c r="AY1" s="2" t="s">
        <v>23</v>
      </c>
      <c r="AZ1" s="2" t="s">
        <v>24</v>
      </c>
      <c r="BA1" s="2" t="s">
        <v>25</v>
      </c>
      <c r="BB1" s="2" t="s">
        <v>26</v>
      </c>
      <c r="BC1" s="2" t="s">
        <v>27</v>
      </c>
      <c r="BD1" s="2" t="s">
        <v>36</v>
      </c>
      <c r="BE1" s="2" t="s">
        <v>29</v>
      </c>
      <c r="BF1" s="2" t="s">
        <v>37</v>
      </c>
      <c r="BG1" s="2" t="s">
        <v>31</v>
      </c>
      <c r="BH1" s="5" t="s">
        <v>32</v>
      </c>
      <c r="BI1" s="3" t="s">
        <v>14</v>
      </c>
      <c r="BJ1" s="6" t="s">
        <v>38</v>
      </c>
      <c r="BK1" s="6" t="s">
        <v>39</v>
      </c>
      <c r="BL1" s="6" t="s">
        <v>40</v>
      </c>
      <c r="BM1" s="6" t="s">
        <v>63</v>
      </c>
      <c r="BN1" s="6" t="s">
        <v>62</v>
      </c>
      <c r="BO1" s="6" t="s">
        <v>65</v>
      </c>
    </row>
    <row r="2" spans="1:67" ht="31" thickBot="1">
      <c r="A2" s="7"/>
      <c r="B2" s="8"/>
      <c r="C2" s="9" t="s">
        <v>41</v>
      </c>
      <c r="D2" s="9"/>
      <c r="E2" s="10"/>
      <c r="F2" s="8" t="s">
        <v>42</v>
      </c>
      <c r="G2" s="8" t="s">
        <v>43</v>
      </c>
      <c r="H2" s="8" t="s">
        <v>44</v>
      </c>
      <c r="I2" s="8" t="s">
        <v>45</v>
      </c>
      <c r="J2" s="8" t="s">
        <v>46</v>
      </c>
      <c r="K2" s="8" t="s">
        <v>47</v>
      </c>
      <c r="L2" s="8" t="s">
        <v>43</v>
      </c>
      <c r="M2" s="8" t="s">
        <v>8</v>
      </c>
      <c r="N2" s="8" t="s">
        <v>45</v>
      </c>
      <c r="O2" s="8" t="s">
        <v>46</v>
      </c>
      <c r="P2" s="8" t="s">
        <v>47</v>
      </c>
      <c r="Q2" s="8" t="s">
        <v>48</v>
      </c>
      <c r="R2" s="8" t="s">
        <v>49</v>
      </c>
      <c r="S2" s="8"/>
      <c r="T2" s="8"/>
      <c r="U2" s="8"/>
      <c r="V2" s="8"/>
      <c r="W2" s="9" t="s">
        <v>50</v>
      </c>
      <c r="X2" s="9"/>
      <c r="Y2" s="8" t="s">
        <v>51</v>
      </c>
      <c r="Z2" s="8" t="s">
        <v>51</v>
      </c>
      <c r="AA2" s="8" t="s">
        <v>51</v>
      </c>
      <c r="AB2" s="8" t="s">
        <v>51</v>
      </c>
      <c r="AC2" s="8" t="s">
        <v>51</v>
      </c>
      <c r="AD2" s="8" t="s">
        <v>51</v>
      </c>
      <c r="AE2" s="8" t="s">
        <v>51</v>
      </c>
      <c r="AF2" s="8" t="s">
        <v>51</v>
      </c>
      <c r="AG2" s="8" t="s">
        <v>51</v>
      </c>
      <c r="AH2" s="8" t="s">
        <v>51</v>
      </c>
      <c r="AI2" s="8" t="s">
        <v>51</v>
      </c>
      <c r="AJ2" s="8" t="s">
        <v>51</v>
      </c>
      <c r="AK2" s="8" t="s">
        <v>51</v>
      </c>
      <c r="AL2" s="8" t="s">
        <v>51</v>
      </c>
      <c r="AM2" s="8" t="s">
        <v>51</v>
      </c>
      <c r="AN2" s="8" t="s">
        <v>51</v>
      </c>
      <c r="AO2" s="8" t="s">
        <v>51</v>
      </c>
      <c r="AP2" s="8" t="s">
        <v>51</v>
      </c>
      <c r="AQ2" s="11" t="s">
        <v>52</v>
      </c>
      <c r="AR2" s="11" t="s">
        <v>52</v>
      </c>
      <c r="AS2" s="11" t="s">
        <v>52</v>
      </c>
      <c r="AT2" s="11" t="s">
        <v>52</v>
      </c>
      <c r="AU2" s="11" t="s">
        <v>52</v>
      </c>
      <c r="AV2" s="11" t="s">
        <v>52</v>
      </c>
      <c r="AW2" s="11" t="s">
        <v>52</v>
      </c>
      <c r="AX2" s="11" t="s">
        <v>52</v>
      </c>
      <c r="AY2" s="11" t="s">
        <v>52</v>
      </c>
      <c r="AZ2" s="11" t="s">
        <v>52</v>
      </c>
      <c r="BA2" s="11" t="s">
        <v>52</v>
      </c>
      <c r="BB2" s="11" t="s">
        <v>52</v>
      </c>
      <c r="BC2" s="11" t="s">
        <v>52</v>
      </c>
      <c r="BD2" s="11" t="s">
        <v>52</v>
      </c>
      <c r="BE2" s="11" t="s">
        <v>52</v>
      </c>
      <c r="BF2" s="11" t="s">
        <v>52</v>
      </c>
      <c r="BG2" s="11" t="s">
        <v>52</v>
      </c>
      <c r="BH2" s="12" t="s">
        <v>52</v>
      </c>
      <c r="BI2" s="9"/>
      <c r="BO2" s="64">
        <f>44.1/43.3</f>
        <v>1.0184757505773674</v>
      </c>
    </row>
    <row r="3" spans="1:67" ht="15" thickTop="1">
      <c r="A3" s="46">
        <v>39843</v>
      </c>
      <c r="B3" s="47">
        <v>3018</v>
      </c>
      <c r="C3" s="48">
        <v>0.45833333333333331</v>
      </c>
      <c r="D3" s="48">
        <v>0.4680555555555555</v>
      </c>
      <c r="E3" s="49">
        <v>0.04</v>
      </c>
      <c r="F3" s="47">
        <v>12</v>
      </c>
      <c r="G3" s="47">
        <v>21</v>
      </c>
      <c r="H3" s="47">
        <v>21</v>
      </c>
      <c r="I3" s="47">
        <v>455</v>
      </c>
      <c r="J3" s="47">
        <v>58</v>
      </c>
      <c r="K3" s="47">
        <v>900</v>
      </c>
      <c r="L3" s="47">
        <v>21</v>
      </c>
      <c r="M3" s="47">
        <v>20.6</v>
      </c>
      <c r="N3" s="47">
        <v>479</v>
      </c>
      <c r="O3" s="47">
        <v>58</v>
      </c>
      <c r="P3" s="47">
        <v>1000</v>
      </c>
      <c r="Q3" s="35">
        <f t="shared" ref="Q3:Q32" si="0">IF(U3&lt;&gt;"",IF(U3&gt;10,H3,M3),"")</f>
        <v>20.6</v>
      </c>
      <c r="R3" s="35">
        <f t="shared" ref="R3:R32" si="1">IF(U3&lt;&gt;"",IF(U3&gt;10,K3,P3),"")</f>
        <v>1000</v>
      </c>
      <c r="S3" s="50">
        <v>3018</v>
      </c>
      <c r="T3" s="51">
        <v>0.04</v>
      </c>
      <c r="U3" s="35">
        <v>-8</v>
      </c>
      <c r="V3" s="52" t="s">
        <v>56</v>
      </c>
      <c r="W3" s="40">
        <f t="shared" ref="W3:W32" si="2">IF(X3&lt;&gt;"",X3-TIME(0,0,30),"")</f>
        <v>0.46651620370370367</v>
      </c>
      <c r="X3" s="40">
        <v>0.46686342592592589</v>
      </c>
      <c r="Y3" s="42">
        <v>19700.166666666668</v>
      </c>
      <c r="Z3" s="43">
        <v>824.42533333333324</v>
      </c>
      <c r="AA3" s="43">
        <v>17.941333333333336</v>
      </c>
      <c r="AB3" s="43">
        <v>13.701799999999999</v>
      </c>
      <c r="AC3" s="43">
        <v>1.6414999999999997</v>
      </c>
      <c r="AD3" s="43">
        <v>12.060299999999996</v>
      </c>
      <c r="AE3" s="43">
        <v>220.27633333333333</v>
      </c>
      <c r="AF3" s="43">
        <v>0.37399999999999994</v>
      </c>
      <c r="AG3" s="43">
        <v>9.8300000000000002E-3</v>
      </c>
      <c r="AH3" s="43">
        <v>80.335696666666678</v>
      </c>
      <c r="AI3" s="43">
        <v>12.59238</v>
      </c>
      <c r="AJ3" s="43">
        <v>2.2461633333333335</v>
      </c>
      <c r="AK3" s="43">
        <v>0.2690866666666667</v>
      </c>
      <c r="AL3" s="44">
        <v>96.903186666666656</v>
      </c>
      <c r="AM3" s="43">
        <v>8.4956666666666666E-2</v>
      </c>
      <c r="AN3" s="43">
        <v>2.3687933333333335</v>
      </c>
      <c r="AO3" s="43">
        <v>2.1610099999999997</v>
      </c>
      <c r="AP3" s="42">
        <v>3016.0333333333333</v>
      </c>
      <c r="AQ3" s="45">
        <v>220.71827625106727</v>
      </c>
      <c r="AR3" s="45">
        <v>9.7813064966677228</v>
      </c>
      <c r="AS3" s="45">
        <v>8.1101610738429697E-2</v>
      </c>
      <c r="AT3" s="45">
        <v>0.12107411523244452</v>
      </c>
      <c r="AU3" s="45">
        <v>2.3933096403271254E-2</v>
      </c>
      <c r="AV3" s="45">
        <v>0.10433166610250276</v>
      </c>
      <c r="AW3" s="45">
        <v>2.8192252339121571</v>
      </c>
      <c r="AX3" s="45">
        <v>0.10015849508619341</v>
      </c>
      <c r="AY3" s="45">
        <v>1.1188047809743402E-4</v>
      </c>
      <c r="AZ3" s="45">
        <v>0.71404681942751302</v>
      </c>
      <c r="BA3" s="45">
        <v>0.17831462778674034</v>
      </c>
      <c r="BB3" s="45">
        <v>1.780533595599211E-2</v>
      </c>
      <c r="BC3" s="45">
        <v>3.2907114138428233E-3</v>
      </c>
      <c r="BD3" s="45">
        <v>2.6344465274032589E-2</v>
      </c>
      <c r="BE3" s="45">
        <v>2.3073595647231774E-2</v>
      </c>
      <c r="BF3" s="45">
        <v>2.2138263541743267E-2</v>
      </c>
      <c r="BG3" s="45">
        <v>1.7123997076093789E-2</v>
      </c>
      <c r="BH3" s="45">
        <v>1.1885468767200218</v>
      </c>
      <c r="BI3" s="40">
        <v>0.46686342592592589</v>
      </c>
      <c r="BJ3">
        <v>22</v>
      </c>
      <c r="BK3">
        <v>55</v>
      </c>
      <c r="BL3" s="28">
        <v>0.99228796730098157</v>
      </c>
      <c r="BM3" s="29">
        <v>20.679896357433421</v>
      </c>
      <c r="BN3" s="30">
        <v>1077.122815400299</v>
      </c>
      <c r="BO3" s="30">
        <v>1097.0234678788268</v>
      </c>
    </row>
    <row r="4" spans="1:67">
      <c r="A4" s="46">
        <v>39843</v>
      </c>
      <c r="B4" s="47">
        <v>3019</v>
      </c>
      <c r="C4" s="48">
        <v>0.4680555555555555</v>
      </c>
      <c r="D4" s="48">
        <v>0.47847222222222219</v>
      </c>
      <c r="E4" s="49">
        <v>7.0000000000000007E-2</v>
      </c>
      <c r="F4" s="47">
        <v>12</v>
      </c>
      <c r="G4" s="47">
        <v>25</v>
      </c>
      <c r="H4" s="47">
        <v>25.5</v>
      </c>
      <c r="I4" s="47">
        <v>440</v>
      </c>
      <c r="J4" s="47">
        <v>64</v>
      </c>
      <c r="K4" s="47">
        <v>1000</v>
      </c>
      <c r="L4" s="47">
        <v>25</v>
      </c>
      <c r="M4" s="47">
        <v>25.3</v>
      </c>
      <c r="N4" s="47">
        <v>456</v>
      </c>
      <c r="O4" s="47">
        <v>64</v>
      </c>
      <c r="P4" s="47">
        <v>1100</v>
      </c>
      <c r="Q4" s="35">
        <f t="shared" si="0"/>
        <v>25.3</v>
      </c>
      <c r="R4" s="35">
        <f t="shared" si="1"/>
        <v>1100</v>
      </c>
      <c r="S4" s="50">
        <v>3019</v>
      </c>
      <c r="T4" s="51">
        <v>7.0000000000000007E-2</v>
      </c>
      <c r="U4" s="35">
        <v>-8</v>
      </c>
      <c r="V4" s="52" t="s">
        <v>56</v>
      </c>
      <c r="W4" s="40">
        <f t="shared" si="2"/>
        <v>0.47796296296296298</v>
      </c>
      <c r="X4" s="40">
        <v>0.4783101851851852</v>
      </c>
      <c r="Y4" s="42">
        <v>19112.633333333335</v>
      </c>
      <c r="Z4" s="43">
        <v>560.46766666666679</v>
      </c>
      <c r="AA4" s="43">
        <v>18.015000000000004</v>
      </c>
      <c r="AB4" s="43">
        <v>15.591800000000005</v>
      </c>
      <c r="AC4" s="43">
        <v>2.1010500000000003</v>
      </c>
      <c r="AD4" s="43">
        <v>13.490749999999998</v>
      </c>
      <c r="AE4" s="43">
        <v>121.80833333333332</v>
      </c>
      <c r="AF4" s="43">
        <v>0.36599999999999988</v>
      </c>
      <c r="AG4" s="43">
        <v>9.373333333333329E-3</v>
      </c>
      <c r="AH4" s="43">
        <v>57.288633333333323</v>
      </c>
      <c r="AI4" s="43">
        <v>7.2981999999999987</v>
      </c>
      <c r="AJ4" s="43">
        <v>2.6790033333333332</v>
      </c>
      <c r="AK4" s="43">
        <v>0.36092333333333332</v>
      </c>
      <c r="AL4" s="44">
        <v>97.959779999999981</v>
      </c>
      <c r="AM4" s="43">
        <v>8.7076666666666677E-2</v>
      </c>
      <c r="AN4" s="43">
        <v>2.2950733333333337</v>
      </c>
      <c r="AO4" s="43">
        <v>2.5774400000000002</v>
      </c>
      <c r="AP4" s="42">
        <v>3069.2333333333331</v>
      </c>
      <c r="AQ4" s="45">
        <v>224.03239964784461</v>
      </c>
      <c r="AR4" s="45">
        <v>5.1581784296895874</v>
      </c>
      <c r="AS4" s="45">
        <v>5.4882319243242814E-2</v>
      </c>
      <c r="AT4" s="45">
        <v>0.17049186450370082</v>
      </c>
      <c r="AU4" s="45">
        <v>9.3848038393690589E-2</v>
      </c>
      <c r="AV4" s="45">
        <v>8.2956339783917712E-2</v>
      </c>
      <c r="AW4" s="45">
        <v>2.3922548637922421</v>
      </c>
      <c r="AX4" s="45">
        <v>6.4090453321041518E-2</v>
      </c>
      <c r="AY4" s="45">
        <v>1.1426929274467317E-4</v>
      </c>
      <c r="AZ4" s="45">
        <v>0.65617828387724764</v>
      </c>
      <c r="BA4" s="45">
        <v>0.14058675564250259</v>
      </c>
      <c r="BB4" s="45">
        <v>2.8474095708850584E-2</v>
      </c>
      <c r="BC4" s="45">
        <v>1.4379383789332541E-2</v>
      </c>
      <c r="BD4" s="45">
        <v>2.507798044995398E-2</v>
      </c>
      <c r="BE4" s="45">
        <v>1.5218810577778331E-2</v>
      </c>
      <c r="BF4" s="45">
        <v>2.2050755453996401E-2</v>
      </c>
      <c r="BG4" s="45">
        <v>2.7393777294903277E-2</v>
      </c>
      <c r="BH4" s="45">
        <v>1.0063019815944516</v>
      </c>
      <c r="BI4" s="40">
        <v>0.4783101851851852</v>
      </c>
      <c r="BJ4">
        <v>22</v>
      </c>
      <c r="BK4">
        <v>58</v>
      </c>
      <c r="BL4" s="28">
        <v>0.99807199182524553</v>
      </c>
      <c r="BM4" s="29">
        <v>25.324424627251354</v>
      </c>
      <c r="BN4" s="30">
        <v>1181.3969316687512</v>
      </c>
      <c r="BO4" s="30">
        <v>1203.2241267111301</v>
      </c>
    </row>
    <row r="5" spans="1:67">
      <c r="A5" s="46">
        <v>39843</v>
      </c>
      <c r="B5" s="47">
        <v>3020</v>
      </c>
      <c r="C5" s="48">
        <v>0.47847222222222219</v>
      </c>
      <c r="D5" s="48">
        <v>0.48055555555555557</v>
      </c>
      <c r="E5" s="49">
        <v>0.15</v>
      </c>
      <c r="F5" s="47">
        <v>2</v>
      </c>
      <c r="G5" s="47">
        <v>37</v>
      </c>
      <c r="H5" s="47">
        <v>37.299999999999997</v>
      </c>
      <c r="I5" s="47">
        <v>452</v>
      </c>
      <c r="J5" s="47">
        <v>76</v>
      </c>
      <c r="K5" s="47">
        <v>1500</v>
      </c>
      <c r="L5" s="47">
        <v>37</v>
      </c>
      <c r="M5" s="47">
        <v>37</v>
      </c>
      <c r="N5" s="47">
        <v>454</v>
      </c>
      <c r="O5" s="47">
        <v>76</v>
      </c>
      <c r="P5" s="47">
        <v>1600</v>
      </c>
      <c r="Q5" s="35">
        <f t="shared" si="0"/>
        <v>37</v>
      </c>
      <c r="R5" s="35">
        <f t="shared" si="1"/>
        <v>1600</v>
      </c>
      <c r="S5" s="50">
        <v>3020</v>
      </c>
      <c r="T5" s="51">
        <v>0.15</v>
      </c>
      <c r="U5" s="35">
        <v>-8</v>
      </c>
      <c r="V5" s="52" t="s">
        <v>56</v>
      </c>
      <c r="W5" s="40">
        <f t="shared" si="2"/>
        <v>0.48060185185185184</v>
      </c>
      <c r="X5" s="40">
        <v>0.48094907407407406</v>
      </c>
      <c r="Y5" s="42">
        <v>20675.466666666667</v>
      </c>
      <c r="Z5" s="43">
        <v>193.59133333333341</v>
      </c>
      <c r="AA5" s="43">
        <v>17.845666666666663</v>
      </c>
      <c r="AB5" s="43">
        <v>27.234199999999998</v>
      </c>
      <c r="AC5" s="43">
        <v>14.51275</v>
      </c>
      <c r="AD5" s="43">
        <v>12.721450000000001</v>
      </c>
      <c r="AE5" s="43">
        <v>27.188333333333329</v>
      </c>
      <c r="AF5" s="43">
        <v>0.5046666666666666</v>
      </c>
      <c r="AG5" s="43">
        <v>9.8833333333333308E-3</v>
      </c>
      <c r="AH5" s="43">
        <v>18.730976666666667</v>
      </c>
      <c r="AI5" s="43">
        <v>1.5440599999999998</v>
      </c>
      <c r="AJ5" s="43">
        <v>4.4351899999999995</v>
      </c>
      <c r="AK5" s="43">
        <v>2.3633900000000003</v>
      </c>
      <c r="AL5" s="44">
        <v>99.417156666666656</v>
      </c>
      <c r="AM5" s="43">
        <v>0.11385666666666666</v>
      </c>
      <c r="AN5" s="43">
        <v>2.4210133333333337</v>
      </c>
      <c r="AO5" s="43">
        <v>4.2670533333333331</v>
      </c>
      <c r="AP5" s="42">
        <v>3142.8</v>
      </c>
      <c r="AQ5" s="45">
        <v>230.69456345829423</v>
      </c>
      <c r="AR5" s="45">
        <v>1.2952718615708609</v>
      </c>
      <c r="AS5" s="45">
        <v>9.2277069043529711E-2</v>
      </c>
      <c r="AT5" s="45">
        <v>0.23063654793097382</v>
      </c>
      <c r="AU5" s="45">
        <v>0.17846982503585254</v>
      </c>
      <c r="AV5" s="45">
        <v>5.3800613699871019E-2</v>
      </c>
      <c r="AW5" s="45">
        <v>0.29261111456700017</v>
      </c>
      <c r="AX5" s="45">
        <v>0.12079430602398508</v>
      </c>
      <c r="AY5" s="45">
        <v>1.116748152799732E-4</v>
      </c>
      <c r="AZ5" s="45">
        <v>0.16252864295763852</v>
      </c>
      <c r="BA5" s="45">
        <v>2.1905228473648893E-2</v>
      </c>
      <c r="BB5" s="45">
        <v>3.7983965310241896E-2</v>
      </c>
      <c r="BC5" s="45">
        <v>2.3610639769917906E-2</v>
      </c>
      <c r="BD5" s="45">
        <v>5.392055671802046E-3</v>
      </c>
      <c r="BE5" s="45">
        <v>2.7408804064203353E-2</v>
      </c>
      <c r="BF5" s="45">
        <v>2.2577204453154497E-2</v>
      </c>
      <c r="BG5" s="45">
        <v>3.6536186439477113E-2</v>
      </c>
      <c r="BH5" s="45">
        <v>0.40683810217248617</v>
      </c>
      <c r="BI5" s="40">
        <v>0.48094907407407406</v>
      </c>
      <c r="BJ5">
        <v>22</v>
      </c>
      <c r="BK5">
        <v>58</v>
      </c>
      <c r="BL5" s="28">
        <v>0.99807199182524553</v>
      </c>
      <c r="BM5" s="29">
        <v>37.035719810604746</v>
      </c>
      <c r="BN5" s="30">
        <v>1718.3955369727289</v>
      </c>
      <c r="BO5" s="30">
        <v>1750.1441843070984</v>
      </c>
    </row>
    <row r="6" spans="1:67">
      <c r="A6" s="46">
        <v>39843</v>
      </c>
      <c r="B6" s="47">
        <v>3021</v>
      </c>
      <c r="C6" s="48">
        <v>0.48125000000000001</v>
      </c>
      <c r="D6" s="48">
        <v>0.4909722222222222</v>
      </c>
      <c r="E6" s="49">
        <v>0.3</v>
      </c>
      <c r="F6" s="47">
        <v>12</v>
      </c>
      <c r="G6" s="47">
        <v>52.5</v>
      </c>
      <c r="H6" s="47">
        <v>53.2</v>
      </c>
      <c r="I6" s="47">
        <v>517</v>
      </c>
      <c r="J6" s="47">
        <v>82</v>
      </c>
      <c r="K6" s="47">
        <v>2500</v>
      </c>
      <c r="L6" s="47">
        <v>52.5</v>
      </c>
      <c r="M6" s="47">
        <v>53</v>
      </c>
      <c r="N6" s="47">
        <v>506</v>
      </c>
      <c r="O6" s="47">
        <v>82</v>
      </c>
      <c r="P6" s="47">
        <v>2500</v>
      </c>
      <c r="Q6" s="35">
        <f t="shared" si="0"/>
        <v>53</v>
      </c>
      <c r="R6" s="35">
        <f t="shared" si="1"/>
        <v>2500</v>
      </c>
      <c r="S6" s="50">
        <v>3021</v>
      </c>
      <c r="T6" s="51">
        <v>0.3</v>
      </c>
      <c r="U6" s="35">
        <v>-8</v>
      </c>
      <c r="V6" s="52" t="s">
        <v>56</v>
      </c>
      <c r="W6" s="40">
        <f t="shared" si="2"/>
        <v>0.48225694444444445</v>
      </c>
      <c r="X6" s="40">
        <v>0.48260416666666667</v>
      </c>
      <c r="Y6" s="42">
        <v>25795.366666666665</v>
      </c>
      <c r="Z6" s="43">
        <v>68.906333333333336</v>
      </c>
      <c r="AA6" s="43">
        <v>17.092333333333332</v>
      </c>
      <c r="AB6" s="43">
        <v>51.681700000000006</v>
      </c>
      <c r="AC6" s="43">
        <v>42.065799999999996</v>
      </c>
      <c r="AD6" s="43">
        <v>9.6158999999999999</v>
      </c>
      <c r="AE6" s="43">
        <v>6.4263333333333312</v>
      </c>
      <c r="AF6" s="43">
        <v>0.97933333333333294</v>
      </c>
      <c r="AG6" s="43">
        <v>1.2259999999999998E-2</v>
      </c>
      <c r="AH6" s="43">
        <v>5.368786666666665</v>
      </c>
      <c r="AI6" s="43">
        <v>0.2953533333333333</v>
      </c>
      <c r="AJ6" s="43">
        <v>6.811723333333334</v>
      </c>
      <c r="AK6" s="43">
        <v>5.5443266666666675</v>
      </c>
      <c r="AL6" s="44">
        <v>99.84766333333333</v>
      </c>
      <c r="AM6" s="43">
        <v>0.17876000000000006</v>
      </c>
      <c r="AN6" s="43">
        <v>2.9078766666666671</v>
      </c>
      <c r="AO6" s="43">
        <v>6.5535066666666673</v>
      </c>
      <c r="AP6" s="42">
        <v>3158</v>
      </c>
      <c r="AQ6" s="45">
        <v>81.006804028230334</v>
      </c>
      <c r="AR6" s="45">
        <v>0.2627373584776066</v>
      </c>
      <c r="AS6" s="45">
        <v>7.7845263551941601E-2</v>
      </c>
      <c r="AT6" s="45">
        <v>9.4517431342511157E-2</v>
      </c>
      <c r="AU6" s="45">
        <v>0.13192341038229929</v>
      </c>
      <c r="AV6" s="45">
        <v>5.0799708117543085E-2</v>
      </c>
      <c r="AW6" s="45">
        <v>0.13742667846546194</v>
      </c>
      <c r="AX6" s="45">
        <v>0.1061856972423849</v>
      </c>
      <c r="AY6" s="45">
        <v>5.6324184797504418E-5</v>
      </c>
      <c r="AZ6" s="45">
        <v>1.7897307316895639E-2</v>
      </c>
      <c r="BA6" s="45">
        <v>5.7887365861963198E-3</v>
      </c>
      <c r="BB6" s="45">
        <v>1.4593803203895188E-2</v>
      </c>
      <c r="BC6" s="45">
        <v>1.5241683618951972E-2</v>
      </c>
      <c r="BD6" s="45">
        <v>6.8806742519127054E-4</v>
      </c>
      <c r="BE6" s="45">
        <v>1.9204913164478254E-2</v>
      </c>
      <c r="BF6" s="45">
        <v>7.8276117524520988E-3</v>
      </c>
      <c r="BG6" s="45">
        <v>1.4046890276384328E-2</v>
      </c>
      <c r="BH6" s="45">
        <v>0</v>
      </c>
      <c r="BI6" s="40">
        <v>0.48260416666666667</v>
      </c>
      <c r="BJ6">
        <v>22</v>
      </c>
      <c r="BK6">
        <v>58</v>
      </c>
      <c r="BL6" s="28">
        <v>0.99807199182524553</v>
      </c>
      <c r="BM6" s="29">
        <v>53.051166215190577</v>
      </c>
      <c r="BN6" s="30">
        <v>2684.9930265198891</v>
      </c>
      <c r="BO6" s="30">
        <v>2734.6002879798411</v>
      </c>
    </row>
    <row r="7" spans="1:67">
      <c r="A7" s="46">
        <v>39843</v>
      </c>
      <c r="B7" s="47">
        <v>3023</v>
      </c>
      <c r="C7" s="48">
        <v>0.50208333333333333</v>
      </c>
      <c r="D7" s="48">
        <v>0.51111111111111118</v>
      </c>
      <c r="E7" s="49">
        <v>0.65</v>
      </c>
      <c r="F7" s="47">
        <v>12</v>
      </c>
      <c r="G7" s="47">
        <v>74.099999999999994</v>
      </c>
      <c r="H7" s="47">
        <v>74</v>
      </c>
      <c r="I7" s="47">
        <v>640</v>
      </c>
      <c r="J7" s="47">
        <v>92</v>
      </c>
      <c r="K7" s="47">
        <v>4800</v>
      </c>
      <c r="L7" s="47">
        <v>74.099999999999994</v>
      </c>
      <c r="M7" s="47">
        <v>74.5</v>
      </c>
      <c r="N7" s="47">
        <v>632</v>
      </c>
      <c r="O7" s="47">
        <v>92</v>
      </c>
      <c r="P7" s="47">
        <v>4800</v>
      </c>
      <c r="Q7" s="35">
        <f t="shared" si="0"/>
        <v>74.5</v>
      </c>
      <c r="R7" s="35">
        <f t="shared" si="1"/>
        <v>4800</v>
      </c>
      <c r="S7" s="50">
        <v>3023</v>
      </c>
      <c r="T7" s="51">
        <v>0.65</v>
      </c>
      <c r="U7" s="35">
        <v>-8</v>
      </c>
      <c r="V7" s="52" t="s">
        <v>56</v>
      </c>
      <c r="W7" s="40">
        <f t="shared" si="2"/>
        <v>0.5033333333333333</v>
      </c>
      <c r="X7" s="40">
        <v>0.50368055555555558</v>
      </c>
      <c r="Y7" s="42">
        <v>32882.1</v>
      </c>
      <c r="Z7" s="43">
        <v>32.17133333333333</v>
      </c>
      <c r="AA7" s="43">
        <v>16.016333333333332</v>
      </c>
      <c r="AB7" s="43">
        <v>106.07100000000001</v>
      </c>
      <c r="AC7" s="43">
        <v>93.52525</v>
      </c>
      <c r="AD7" s="43">
        <v>12.54575</v>
      </c>
      <c r="AE7" s="43">
        <v>3.4163333333333341</v>
      </c>
      <c r="AF7" s="43">
        <v>1.7703333333333335</v>
      </c>
      <c r="AG7" s="43">
        <v>1.5583333333333336E-2</v>
      </c>
      <c r="AH7" s="43">
        <v>1.9647333333333337</v>
      </c>
      <c r="AI7" s="43">
        <v>0.12393</v>
      </c>
      <c r="AJ7" s="43">
        <v>11.035113333333333</v>
      </c>
      <c r="AK7" s="43">
        <v>9.7299166666666679</v>
      </c>
      <c r="AL7" s="44">
        <v>99.942673333333332</v>
      </c>
      <c r="AM7" s="43">
        <v>0.2550466666666667</v>
      </c>
      <c r="AN7" s="43">
        <v>3.5842899999999984</v>
      </c>
      <c r="AO7" s="43">
        <v>10.616786666666668</v>
      </c>
      <c r="AP7" s="42">
        <v>3155.0333333333333</v>
      </c>
      <c r="AQ7" s="45">
        <v>150.40688493054122</v>
      </c>
      <c r="AR7" s="45">
        <v>0.32173809581532192</v>
      </c>
      <c r="AS7" s="45">
        <v>0.10506101128370131</v>
      </c>
      <c r="AT7" s="45">
        <v>0.51689957671807407</v>
      </c>
      <c r="AU7" s="45">
        <v>0.49182225815825292</v>
      </c>
      <c r="AV7" s="45">
        <v>6.6010677036056925E-2</v>
      </c>
      <c r="AW7" s="45">
        <v>2.7603514685425629E-2</v>
      </c>
      <c r="AX7" s="45">
        <v>4.1479810904145632E-2</v>
      </c>
      <c r="AY7" s="45">
        <v>6.9893186157624448E-5</v>
      </c>
      <c r="AZ7" s="45">
        <v>2.1838234950360049E-2</v>
      </c>
      <c r="BA7" s="45">
        <v>1.0336243564974788E-3</v>
      </c>
      <c r="BB7" s="45">
        <v>7.0239461024821898E-2</v>
      </c>
      <c r="BC7" s="45">
        <v>6.5866704912967602E-2</v>
      </c>
      <c r="BD7" s="45">
        <v>5.0850242147204203E-4</v>
      </c>
      <c r="BE7" s="45">
        <v>5.9541775154136464E-3</v>
      </c>
      <c r="BF7" s="45">
        <v>1.4318527905455611E-2</v>
      </c>
      <c r="BG7" s="45">
        <v>6.7575427758776521E-2</v>
      </c>
      <c r="BH7" s="45">
        <v>0.1825741858350553</v>
      </c>
      <c r="BI7" s="40">
        <v>0.50368055555555558</v>
      </c>
      <c r="BJ7">
        <v>22</v>
      </c>
      <c r="BK7">
        <v>60</v>
      </c>
      <c r="BL7" s="28">
        <v>1.0019280081747548</v>
      </c>
      <c r="BM7" s="29">
        <v>74.42828537862745</v>
      </c>
      <c r="BN7" s="30">
        <v>5145.2569320133043</v>
      </c>
      <c r="BO7" s="30">
        <v>5240.3194157456528</v>
      </c>
    </row>
    <row r="8" spans="1:67">
      <c r="A8" s="46">
        <v>39843</v>
      </c>
      <c r="B8" s="47">
        <v>3024</v>
      </c>
      <c r="C8" s="48">
        <v>0.51180555555555551</v>
      </c>
      <c r="D8" s="48">
        <v>0.52152777777777781</v>
      </c>
      <c r="E8" s="49">
        <v>0.85</v>
      </c>
      <c r="F8" s="47">
        <v>12</v>
      </c>
      <c r="G8" s="47">
        <v>82.7</v>
      </c>
      <c r="H8" s="47">
        <v>82.5</v>
      </c>
      <c r="I8" s="47">
        <v>723</v>
      </c>
      <c r="J8" s="47">
        <v>95</v>
      </c>
      <c r="K8" s="47">
        <v>6400</v>
      </c>
      <c r="L8" s="47">
        <v>82.7</v>
      </c>
      <c r="M8" s="47">
        <v>83</v>
      </c>
      <c r="N8" s="47">
        <v>733</v>
      </c>
      <c r="O8" s="47">
        <v>95</v>
      </c>
      <c r="P8" s="47">
        <v>6400</v>
      </c>
      <c r="Q8" s="35">
        <f t="shared" si="0"/>
        <v>83</v>
      </c>
      <c r="R8" s="35">
        <f t="shared" si="1"/>
        <v>6400</v>
      </c>
      <c r="S8" s="50">
        <v>3024</v>
      </c>
      <c r="T8" s="51">
        <v>0.85</v>
      </c>
      <c r="U8" s="35">
        <v>-8</v>
      </c>
      <c r="V8" s="52" t="s">
        <v>56</v>
      </c>
      <c r="W8" s="40">
        <f t="shared" si="2"/>
        <v>0.52090277777777771</v>
      </c>
      <c r="X8" s="40">
        <v>0.52124999999999999</v>
      </c>
      <c r="Y8" s="42">
        <v>38554.800000000003</v>
      </c>
      <c r="Z8" s="43">
        <v>27.83733333333333</v>
      </c>
      <c r="AA8" s="43">
        <v>15.12766666666667</v>
      </c>
      <c r="AB8" s="43">
        <v>154.48299999999998</v>
      </c>
      <c r="AC8" s="43">
        <v>137.27000000000001</v>
      </c>
      <c r="AD8" s="43">
        <v>17.213000000000008</v>
      </c>
      <c r="AE8" s="43">
        <v>3.4856666666666665</v>
      </c>
      <c r="AF8" s="43">
        <v>2.7143333333333333</v>
      </c>
      <c r="AG8" s="43">
        <v>1.8233333333333334E-2</v>
      </c>
      <c r="AH8" s="43">
        <v>1.4483166666666667</v>
      </c>
      <c r="AI8" s="43">
        <v>0.10832666666666665</v>
      </c>
      <c r="AJ8" s="43">
        <v>13.767643333333336</v>
      </c>
      <c r="AK8" s="43">
        <v>12.233609999999997</v>
      </c>
      <c r="AL8" s="44">
        <v>99.956050000000005</v>
      </c>
      <c r="AM8" s="43">
        <v>0.33494333333333332</v>
      </c>
      <c r="AN8" s="43">
        <v>4.1211033333333331</v>
      </c>
      <c r="AO8" s="43">
        <v>13.245726666666664</v>
      </c>
      <c r="AP8" s="42">
        <v>3151.3333333333335</v>
      </c>
      <c r="AQ8" s="45">
        <v>212.40436387515365</v>
      </c>
      <c r="AR8" s="45">
        <v>0.36392433216296555</v>
      </c>
      <c r="AS8" s="45">
        <v>4.3682501296746112E-2</v>
      </c>
      <c r="AT8" s="45">
        <v>0.50539605501070062</v>
      </c>
      <c r="AU8" s="45">
        <v>0.43365726177257541</v>
      </c>
      <c r="AV8" s="45">
        <v>8.690660861344042E-2</v>
      </c>
      <c r="AW8" s="45">
        <v>0.12389326143858109</v>
      </c>
      <c r="AX8" s="45">
        <v>7.1471399311458836E-2</v>
      </c>
      <c r="AY8" s="45">
        <v>1.0933445471810636E-4</v>
      </c>
      <c r="AZ8" s="45">
        <v>1.9901916097899115E-2</v>
      </c>
      <c r="BA8" s="45">
        <v>3.7011585635640751E-3</v>
      </c>
      <c r="BB8" s="45">
        <v>7.0209006610230523E-2</v>
      </c>
      <c r="BC8" s="45">
        <v>6.2933173917341462E-2</v>
      </c>
      <c r="BD8" s="45">
        <v>5.7159788132015962E-4</v>
      </c>
      <c r="BE8" s="45">
        <v>8.6878703923356834E-3</v>
      </c>
      <c r="BF8" s="45">
        <v>2.0005162839374355E-2</v>
      </c>
      <c r="BG8" s="45">
        <v>6.7547653336473459E-2</v>
      </c>
      <c r="BH8" s="45">
        <v>0.47946330148538407</v>
      </c>
      <c r="BI8" s="40">
        <v>0.52124999999999999</v>
      </c>
      <c r="BJ8">
        <v>22</v>
      </c>
      <c r="BK8">
        <v>62</v>
      </c>
      <c r="BL8" s="28">
        <v>1.0057840245242642</v>
      </c>
      <c r="BM8" s="29">
        <v>82.760999273495955</v>
      </c>
      <c r="BN8" s="30">
        <v>6847.1792149332186</v>
      </c>
      <c r="BO8" s="30">
        <v>6973.6859902668593</v>
      </c>
    </row>
    <row r="9" spans="1:67">
      <c r="A9" s="46">
        <v>39843</v>
      </c>
      <c r="B9" s="47">
        <v>3025</v>
      </c>
      <c r="C9" s="48">
        <v>0.52152777777777781</v>
      </c>
      <c r="D9" s="48">
        <v>0.52361111111111114</v>
      </c>
      <c r="E9" s="49">
        <v>1</v>
      </c>
      <c r="F9" s="47">
        <v>2</v>
      </c>
      <c r="G9" s="47">
        <v>87</v>
      </c>
      <c r="H9" s="47">
        <v>88</v>
      </c>
      <c r="I9" s="47">
        <v>774</v>
      </c>
      <c r="J9" s="47">
        <v>98</v>
      </c>
      <c r="K9" s="47">
        <v>7400</v>
      </c>
      <c r="L9" s="47">
        <v>87</v>
      </c>
      <c r="M9" s="47">
        <v>88</v>
      </c>
      <c r="N9" s="47">
        <v>763</v>
      </c>
      <c r="O9" s="47">
        <v>98</v>
      </c>
      <c r="P9" s="47">
        <v>7400</v>
      </c>
      <c r="Q9" s="35">
        <f t="shared" si="0"/>
        <v>88</v>
      </c>
      <c r="R9" s="35">
        <f t="shared" si="1"/>
        <v>7400</v>
      </c>
      <c r="S9" s="50">
        <v>3025</v>
      </c>
      <c r="T9" s="51">
        <v>1</v>
      </c>
      <c r="U9" s="35">
        <v>-8</v>
      </c>
      <c r="V9" s="52" t="s">
        <v>56</v>
      </c>
      <c r="W9" s="40">
        <f t="shared" si="2"/>
        <v>0.52276620370370364</v>
      </c>
      <c r="X9" s="40">
        <v>0.52311342592592591</v>
      </c>
      <c r="Y9" s="42">
        <v>43156.866666666669</v>
      </c>
      <c r="Z9" s="43">
        <v>37.105666666666664</v>
      </c>
      <c r="AA9" s="43">
        <v>14.480000000000006</v>
      </c>
      <c r="AB9" s="43">
        <v>196.44099999999997</v>
      </c>
      <c r="AC9" s="43">
        <v>175.77350000000004</v>
      </c>
      <c r="AD9" s="43">
        <v>20.667500000000004</v>
      </c>
      <c r="AE9" s="43">
        <v>3.4820000000000007</v>
      </c>
      <c r="AF9" s="43">
        <v>3.0783333333333327</v>
      </c>
      <c r="AG9" s="43">
        <v>2.0386666666666654E-2</v>
      </c>
      <c r="AH9" s="43">
        <v>1.7227500000000002</v>
      </c>
      <c r="AI9" s="43">
        <v>9.7016666666666682E-2</v>
      </c>
      <c r="AJ9" s="43">
        <v>15.694746666666665</v>
      </c>
      <c r="AK9" s="43">
        <v>14.043520000000001</v>
      </c>
      <c r="AL9" s="44">
        <v>99.95089999999999</v>
      </c>
      <c r="AM9" s="43">
        <v>0.34051999999999993</v>
      </c>
      <c r="AN9" s="43">
        <v>4.5534566666666656</v>
      </c>
      <c r="AO9" s="43">
        <v>15.099789999999995</v>
      </c>
      <c r="AP9" s="42">
        <v>3148</v>
      </c>
      <c r="AQ9" s="45">
        <v>156.28217921518569</v>
      </c>
      <c r="AR9" s="45">
        <v>0.43009769005255821</v>
      </c>
      <c r="AS9" s="45">
        <v>7.5931003163262165E-2</v>
      </c>
      <c r="AT9" s="45">
        <v>0.25081041060722831</v>
      </c>
      <c r="AU9" s="45">
        <v>0.17105731042044064</v>
      </c>
      <c r="AV9" s="45">
        <v>0.14082729702087901</v>
      </c>
      <c r="AW9" s="45">
        <v>7.6672163720943556E-2</v>
      </c>
      <c r="AX9" s="45">
        <v>0.11014358444960656</v>
      </c>
      <c r="AY9" s="45">
        <v>8.1930724872669237E-5</v>
      </c>
      <c r="AZ9" s="45">
        <v>1.7914062093496694E-2</v>
      </c>
      <c r="BA9" s="45">
        <v>2.1334904755342596E-3</v>
      </c>
      <c r="BB9" s="45">
        <v>5.4790099365722385E-2</v>
      </c>
      <c r="BC9" s="45">
        <v>5.0151717404498593E-2</v>
      </c>
      <c r="BD9" s="45">
        <v>4.7050962832454222E-4</v>
      </c>
      <c r="BE9" s="45">
        <v>1.2141050343700738E-2</v>
      </c>
      <c r="BF9" s="45">
        <v>1.4605211241276084E-2</v>
      </c>
      <c r="BG9" s="45">
        <v>5.2700208401079675E-2</v>
      </c>
      <c r="BH9" s="45">
        <v>0</v>
      </c>
      <c r="BI9" s="40">
        <v>0.52311342592592591</v>
      </c>
      <c r="BJ9">
        <v>22</v>
      </c>
      <c r="BK9">
        <v>62</v>
      </c>
      <c r="BL9" s="28">
        <v>1.0057840245242642</v>
      </c>
      <c r="BM9" s="29">
        <v>87.746601639369203</v>
      </c>
      <c r="BN9" s="30">
        <v>7917.0509672665339</v>
      </c>
      <c r="BO9" s="30">
        <v>8063.3244262460557</v>
      </c>
    </row>
    <row r="10" spans="1:67">
      <c r="A10" s="46">
        <v>39843</v>
      </c>
      <c r="B10" s="47">
        <v>3026</v>
      </c>
      <c r="C10" s="48">
        <v>0.52361111111111114</v>
      </c>
      <c r="D10" s="48">
        <v>0.53333333333333333</v>
      </c>
      <c r="E10" s="49">
        <v>7.0000000000000007E-2</v>
      </c>
      <c r="F10" s="47">
        <v>15</v>
      </c>
      <c r="G10" s="47">
        <v>25</v>
      </c>
      <c r="H10" s="47">
        <v>25</v>
      </c>
      <c r="I10" s="47">
        <v>428</v>
      </c>
      <c r="J10" s="47">
        <v>64</v>
      </c>
      <c r="K10" s="47">
        <v>800</v>
      </c>
      <c r="L10" s="47">
        <v>25</v>
      </c>
      <c r="M10" s="47">
        <v>25</v>
      </c>
      <c r="N10" s="47">
        <v>442</v>
      </c>
      <c r="O10" s="47">
        <v>64</v>
      </c>
      <c r="P10" s="47">
        <v>1000</v>
      </c>
      <c r="Q10" s="35">
        <f t="shared" si="0"/>
        <v>25</v>
      </c>
      <c r="R10" s="35">
        <f t="shared" si="1"/>
        <v>1000</v>
      </c>
      <c r="S10" s="50">
        <v>3026</v>
      </c>
      <c r="T10" s="51">
        <v>7.0000000000000007E-2</v>
      </c>
      <c r="U10" s="35">
        <v>-8</v>
      </c>
      <c r="V10" s="52" t="s">
        <v>56</v>
      </c>
      <c r="W10" s="40">
        <f t="shared" si="2"/>
        <v>0.52994212962962961</v>
      </c>
      <c r="X10" s="40">
        <v>0.53028935185185189</v>
      </c>
      <c r="Y10" s="42">
        <v>17490.933333333334</v>
      </c>
      <c r="Z10" s="43">
        <v>490.38533333333334</v>
      </c>
      <c r="AA10" s="43">
        <v>18.147333333333332</v>
      </c>
      <c r="AB10" s="43">
        <v>14.906500000000001</v>
      </c>
      <c r="AC10" s="43">
        <v>2.2900500000000004</v>
      </c>
      <c r="AD10" s="43">
        <v>12.616449999999997</v>
      </c>
      <c r="AE10" s="43">
        <v>115.99299999999999</v>
      </c>
      <c r="AF10" s="43">
        <v>0.16866666666666666</v>
      </c>
      <c r="AG10" s="43">
        <v>8.5633333333333325E-3</v>
      </c>
      <c r="AH10" s="43">
        <v>54.908953333333329</v>
      </c>
      <c r="AI10" s="43">
        <v>7.6011033333333327</v>
      </c>
      <c r="AJ10" s="43">
        <v>2.801483333333334</v>
      </c>
      <c r="AK10" s="43">
        <v>0.43040333333333342</v>
      </c>
      <c r="AL10" s="44">
        <v>97.983923333333351</v>
      </c>
      <c r="AM10" s="43">
        <v>4.3773333333333331E-2</v>
      </c>
      <c r="AN10" s="43">
        <v>2.1299100000000002</v>
      </c>
      <c r="AO10" s="43">
        <v>2.6952666666666674</v>
      </c>
      <c r="AP10" s="42">
        <v>3076.9666666666667</v>
      </c>
      <c r="AQ10" s="45">
        <v>509.64754104376726</v>
      </c>
      <c r="AR10" s="45">
        <v>17.136083271419285</v>
      </c>
      <c r="AS10" s="45">
        <v>0.11070100561276844</v>
      </c>
      <c r="AT10" s="45">
        <v>0.36616135504864228</v>
      </c>
      <c r="AU10" s="45">
        <v>6.326195539183152E-2</v>
      </c>
      <c r="AV10" s="45">
        <v>0.3123175149947498</v>
      </c>
      <c r="AW10" s="45">
        <v>5.1804926872603367</v>
      </c>
      <c r="AX10" s="45">
        <v>0.15613286413938557</v>
      </c>
      <c r="AY10" s="45">
        <v>2.5391192246095121E-4</v>
      </c>
      <c r="AZ10" s="45">
        <v>1.1136637828338982</v>
      </c>
      <c r="BA10" s="45">
        <v>0.28042215771982798</v>
      </c>
      <c r="BB10" s="45">
        <v>3.1400484109307174E-2</v>
      </c>
      <c r="BC10" s="45">
        <v>8.0685632329230775E-3</v>
      </c>
      <c r="BD10" s="45">
        <v>3.8505903562901726E-2</v>
      </c>
      <c r="BE10" s="45">
        <v>4.087767229128908E-2</v>
      </c>
      <c r="BF10" s="45">
        <v>5.109340567479044E-2</v>
      </c>
      <c r="BG10" s="45">
        <v>3.0201259774287906E-2</v>
      </c>
      <c r="BH10" s="45">
        <v>2.5391192244206362</v>
      </c>
      <c r="BI10" s="40">
        <v>0.53028935185185189</v>
      </c>
      <c r="BJ10">
        <v>22</v>
      </c>
      <c r="BK10">
        <v>62</v>
      </c>
      <c r="BL10" s="28">
        <v>1.0057840245242642</v>
      </c>
      <c r="BM10" s="29">
        <v>24.928011829366248</v>
      </c>
      <c r="BN10" s="30">
        <v>1069.8717523333155</v>
      </c>
      <c r="BO10" s="30">
        <v>1089.6384359791969</v>
      </c>
    </row>
    <row r="11" spans="1:67">
      <c r="A11" s="46">
        <v>39843</v>
      </c>
      <c r="B11" s="47">
        <v>3030</v>
      </c>
      <c r="C11" s="48">
        <v>0.53749999999999998</v>
      </c>
      <c r="D11" s="48">
        <v>0.54236111111111118</v>
      </c>
      <c r="E11" s="49">
        <v>0.45</v>
      </c>
      <c r="F11" s="47">
        <v>6</v>
      </c>
      <c r="G11" s="47">
        <v>63.2</v>
      </c>
      <c r="H11" s="47">
        <v>61</v>
      </c>
      <c r="I11" s="47">
        <v>558</v>
      </c>
      <c r="J11" s="47">
        <v>86</v>
      </c>
      <c r="K11" s="47">
        <v>3200</v>
      </c>
      <c r="L11" s="47">
        <v>63.2</v>
      </c>
      <c r="M11" s="47">
        <v>60</v>
      </c>
      <c r="N11" s="47">
        <v>534</v>
      </c>
      <c r="O11" s="47">
        <v>86</v>
      </c>
      <c r="P11" s="47">
        <v>3200</v>
      </c>
      <c r="Q11" s="35">
        <f t="shared" si="0"/>
        <v>60</v>
      </c>
      <c r="R11" s="35">
        <f t="shared" si="1"/>
        <v>3200</v>
      </c>
      <c r="S11" s="50">
        <v>3030</v>
      </c>
      <c r="T11" s="51">
        <v>0.45</v>
      </c>
      <c r="U11" s="35">
        <v>-8</v>
      </c>
      <c r="V11" s="52" t="s">
        <v>56</v>
      </c>
      <c r="W11" s="40">
        <f t="shared" si="2"/>
        <v>0.5406481481481481</v>
      </c>
      <c r="X11" s="40">
        <v>0.54099537037037038</v>
      </c>
      <c r="Y11" s="42">
        <v>27606.133333333335</v>
      </c>
      <c r="Z11" s="43">
        <v>38.067999999999991</v>
      </c>
      <c r="AA11" s="43">
        <v>16.700333333333329</v>
      </c>
      <c r="AB11" s="43">
        <v>74.606700000000004</v>
      </c>
      <c r="AC11" s="43">
        <v>64.868300000000005</v>
      </c>
      <c r="AD11" s="43">
        <v>9.7384000000000022</v>
      </c>
      <c r="AE11" s="43">
        <v>2.4180000000000001</v>
      </c>
      <c r="AF11" s="43">
        <v>1.1986666666666668</v>
      </c>
      <c r="AG11" s="43">
        <v>1.3090000000000001E-2</v>
      </c>
      <c r="AH11" s="43">
        <v>2.7736266666666669</v>
      </c>
      <c r="AI11" s="43">
        <v>0.10410000000000001</v>
      </c>
      <c r="AJ11" s="43">
        <v>9.2109833333333349</v>
      </c>
      <c r="AK11" s="43">
        <v>8.0086700000000004</v>
      </c>
      <c r="AL11" s="44">
        <v>99.926143333333343</v>
      </c>
      <c r="AM11" s="43">
        <v>0.20498</v>
      </c>
      <c r="AN11" s="43">
        <v>3.0798533333333329</v>
      </c>
      <c r="AO11" s="43">
        <v>8.8618033333333344</v>
      </c>
      <c r="AP11" s="42">
        <v>3159.9333333333334</v>
      </c>
      <c r="AQ11" s="45">
        <v>225.20193747766848</v>
      </c>
      <c r="AR11" s="45">
        <v>0.82476078036502842</v>
      </c>
      <c r="AS11" s="45">
        <v>7.8322205127868541E-2</v>
      </c>
      <c r="AT11" s="45">
        <v>0.53813519965053014</v>
      </c>
      <c r="AU11" s="45">
        <v>0.49133387412446056</v>
      </c>
      <c r="AV11" s="45">
        <v>5.1122975467881832E-2</v>
      </c>
      <c r="AW11" s="45">
        <v>2.9988503544318236E-2</v>
      </c>
      <c r="AX11" s="45">
        <v>0.1228886048232377</v>
      </c>
      <c r="AY11" s="45">
        <v>1.1249521062602237E-4</v>
      </c>
      <c r="AZ11" s="45">
        <v>7.0701528702830863E-2</v>
      </c>
      <c r="BA11" s="45">
        <v>1.3014580682635438E-3</v>
      </c>
      <c r="BB11" s="45">
        <v>8.4698565241820942E-2</v>
      </c>
      <c r="BC11" s="45">
        <v>7.496979690699361E-2</v>
      </c>
      <c r="BD11" s="45">
        <v>1.6334189515434736E-3</v>
      </c>
      <c r="BE11" s="45">
        <v>2.1132070740774674E-2</v>
      </c>
      <c r="BF11" s="45">
        <v>2.1652502178148181E-2</v>
      </c>
      <c r="BG11" s="45">
        <v>8.1490454204383833E-2</v>
      </c>
      <c r="BH11" s="45">
        <v>0.25370813170246237</v>
      </c>
      <c r="BI11" s="40">
        <v>0.54099537037037038</v>
      </c>
      <c r="BJ11">
        <v>22</v>
      </c>
      <c r="BK11">
        <v>62</v>
      </c>
      <c r="BL11" s="28">
        <v>1.0057840245242642</v>
      </c>
      <c r="BM11" s="29">
        <v>59.827228390479</v>
      </c>
      <c r="BN11" s="30">
        <v>3423.5896074666093</v>
      </c>
      <c r="BO11" s="30">
        <v>3486.8429951334297</v>
      </c>
    </row>
    <row r="12" spans="1:67">
      <c r="A12" s="46">
        <v>39843</v>
      </c>
      <c r="B12" s="47">
        <v>3031</v>
      </c>
      <c r="C12" s="48">
        <v>0.54305555555555551</v>
      </c>
      <c r="D12" s="48">
        <v>0.54861111111111105</v>
      </c>
      <c r="E12" s="49">
        <v>0.3</v>
      </c>
      <c r="F12" s="47">
        <v>6</v>
      </c>
      <c r="G12" s="47">
        <v>52.5</v>
      </c>
      <c r="H12" s="47">
        <v>53</v>
      </c>
      <c r="I12" s="47">
        <v>499</v>
      </c>
      <c r="J12" s="47">
        <v>82</v>
      </c>
      <c r="K12" s="47">
        <v>2500</v>
      </c>
      <c r="L12" s="47">
        <v>52.5</v>
      </c>
      <c r="M12" s="47">
        <v>52</v>
      </c>
      <c r="N12" s="47">
        <v>486</v>
      </c>
      <c r="O12" s="47">
        <v>82</v>
      </c>
      <c r="P12" s="47">
        <v>2500</v>
      </c>
      <c r="Q12" s="35">
        <f t="shared" si="0"/>
        <v>52</v>
      </c>
      <c r="R12" s="35">
        <f t="shared" si="1"/>
        <v>2500</v>
      </c>
      <c r="S12" s="50">
        <v>3031</v>
      </c>
      <c r="T12" s="51">
        <v>0.3</v>
      </c>
      <c r="U12" s="35">
        <v>-8</v>
      </c>
      <c r="V12" s="52" t="s">
        <v>56</v>
      </c>
      <c r="W12" s="40">
        <f t="shared" si="2"/>
        <v>0.54386574074074068</v>
      </c>
      <c r="X12" s="40">
        <v>0.54421296296296295</v>
      </c>
      <c r="Y12" s="42">
        <v>24958.400000000001</v>
      </c>
      <c r="Z12" s="43">
        <v>68.756</v>
      </c>
      <c r="AA12" s="43">
        <v>17.107000000000003</v>
      </c>
      <c r="AB12" s="43">
        <v>53.510100000000008</v>
      </c>
      <c r="AC12" s="43">
        <v>43.993600000000001</v>
      </c>
      <c r="AD12" s="43">
        <v>9.5165000000000024</v>
      </c>
      <c r="AE12" s="43">
        <v>2.4723333333333328</v>
      </c>
      <c r="AF12" s="43">
        <v>0.89533333333333331</v>
      </c>
      <c r="AG12" s="43">
        <v>1.1853333333333334E-2</v>
      </c>
      <c r="AH12" s="43">
        <v>5.5397399999999992</v>
      </c>
      <c r="AI12" s="43">
        <v>0.11740666666666665</v>
      </c>
      <c r="AJ12" s="43">
        <v>7.2869833333333309</v>
      </c>
      <c r="AK12" s="43">
        <v>5.9910299999999985</v>
      </c>
      <c r="AL12" s="44">
        <v>99.861549999999994</v>
      </c>
      <c r="AM12" s="43">
        <v>0.16887000000000005</v>
      </c>
      <c r="AN12" s="43">
        <v>2.8273333333333333</v>
      </c>
      <c r="AO12" s="43">
        <v>7.0107500000000016</v>
      </c>
      <c r="AP12" s="42">
        <v>3159.1</v>
      </c>
      <c r="AQ12" s="45">
        <v>167.82823731841319</v>
      </c>
      <c r="AR12" s="45">
        <v>0.35087673442190892</v>
      </c>
      <c r="AS12" s="45">
        <v>9.8020054246479471E-2</v>
      </c>
      <c r="AT12" s="45">
        <v>0.12007988720158212</v>
      </c>
      <c r="AU12" s="45">
        <v>0.11431666545171915</v>
      </c>
      <c r="AV12" s="45">
        <v>1.815165994119225E-2</v>
      </c>
      <c r="AW12" s="45">
        <v>3.7295033720723209E-2</v>
      </c>
      <c r="AX12" s="45">
        <v>8.8150863368680665E-2</v>
      </c>
      <c r="AY12" s="45">
        <v>8.6036613430415473E-5</v>
      </c>
      <c r="AZ12" s="45">
        <v>5.2734818701198526E-2</v>
      </c>
      <c r="BA12" s="45">
        <v>1.9695848211783349E-3</v>
      </c>
      <c r="BB12" s="45">
        <v>4.2388564522744296E-2</v>
      </c>
      <c r="BC12" s="45">
        <v>3.5178315715106691E-2</v>
      </c>
      <c r="BD12" s="45">
        <v>1.2640247705995528E-3</v>
      </c>
      <c r="BE12" s="45">
        <v>1.6581692230932445E-2</v>
      </c>
      <c r="BF12" s="45">
        <v>1.6220768580228636E-2</v>
      </c>
      <c r="BG12" s="45">
        <v>4.0781163248025012E-2</v>
      </c>
      <c r="BH12" s="45">
        <v>0.30512857662936466</v>
      </c>
      <c r="BI12" s="40">
        <v>0.54421296296296295</v>
      </c>
      <c r="BJ12">
        <v>22</v>
      </c>
      <c r="BK12">
        <v>63</v>
      </c>
      <c r="BL12" s="28">
        <v>1.0077120326990188</v>
      </c>
      <c r="BM12" s="29">
        <v>51.800639517523308</v>
      </c>
      <c r="BN12" s="30">
        <v>2672.1194865014913</v>
      </c>
      <c r="BO12" s="30">
        <v>2721.4888996470158</v>
      </c>
    </row>
    <row r="13" spans="1:67">
      <c r="A13" s="46">
        <v>39843</v>
      </c>
      <c r="B13" s="47">
        <v>3032</v>
      </c>
      <c r="C13" s="48">
        <v>0.5493055555555556</v>
      </c>
      <c r="D13" s="48">
        <v>0.55069444444444449</v>
      </c>
      <c r="E13" s="49">
        <v>0.15</v>
      </c>
      <c r="F13" s="47">
        <v>2</v>
      </c>
      <c r="G13" s="47">
        <v>37</v>
      </c>
      <c r="H13" s="47">
        <v>37</v>
      </c>
      <c r="I13" s="47">
        <v>447</v>
      </c>
      <c r="J13" s="47">
        <v>78</v>
      </c>
      <c r="K13" s="47">
        <v>1600</v>
      </c>
      <c r="L13" s="47">
        <v>37</v>
      </c>
      <c r="M13" s="47">
        <v>37.5</v>
      </c>
      <c r="N13" s="47">
        <v>442</v>
      </c>
      <c r="O13" s="47">
        <v>78</v>
      </c>
      <c r="P13" s="47">
        <v>1600</v>
      </c>
      <c r="Q13" s="35">
        <f t="shared" si="0"/>
        <v>37.5</v>
      </c>
      <c r="R13" s="35">
        <f t="shared" si="1"/>
        <v>1600</v>
      </c>
      <c r="S13" s="50">
        <v>3032</v>
      </c>
      <c r="T13" s="51">
        <v>0.15</v>
      </c>
      <c r="U13" s="35">
        <v>-8</v>
      </c>
      <c r="V13" s="52" t="s">
        <v>56</v>
      </c>
      <c r="W13" s="40">
        <f t="shared" si="2"/>
        <v>0.55034722222222221</v>
      </c>
      <c r="X13" s="40">
        <v>0.55069444444444449</v>
      </c>
      <c r="Y13" s="42">
        <v>21139.033333333333</v>
      </c>
      <c r="Z13" s="43">
        <v>188.42766666666674</v>
      </c>
      <c r="AA13" s="43">
        <v>17.656666666666663</v>
      </c>
      <c r="AB13" s="43">
        <v>29.131899999999998</v>
      </c>
      <c r="AC13" s="43">
        <v>16.529800000000002</v>
      </c>
      <c r="AD13" s="43">
        <v>12.602099999999998</v>
      </c>
      <c r="AE13" s="43">
        <v>21.663333333333334</v>
      </c>
      <c r="AF13" s="43">
        <v>0.54466666666666652</v>
      </c>
      <c r="AG13" s="43">
        <v>1.010333333333333E-2</v>
      </c>
      <c r="AH13" s="43">
        <v>17.839969999999997</v>
      </c>
      <c r="AI13" s="43">
        <v>1.2042900000000003</v>
      </c>
      <c r="AJ13" s="43">
        <v>4.6444433333333324</v>
      </c>
      <c r="AK13" s="43">
        <v>2.6352799999999998</v>
      </c>
      <c r="AL13" s="44">
        <v>99.471506666666684</v>
      </c>
      <c r="AM13" s="43">
        <v>0.12028666666666667</v>
      </c>
      <c r="AN13" s="43">
        <v>2.4662433333333329</v>
      </c>
      <c r="AO13" s="43">
        <v>4.468376666666666</v>
      </c>
      <c r="AP13" s="42">
        <v>3144.0333333333333</v>
      </c>
      <c r="AQ13" s="45">
        <v>239.74792557206723</v>
      </c>
      <c r="AR13" s="45">
        <v>0.74418983177345333</v>
      </c>
      <c r="AS13" s="45">
        <v>7.6669165376572465E-2</v>
      </c>
      <c r="AT13" s="45">
        <v>0.15670708453936488</v>
      </c>
      <c r="AU13" s="45">
        <v>0.13229750955492361</v>
      </c>
      <c r="AV13" s="45">
        <v>4.9280233149918709E-2</v>
      </c>
      <c r="AW13" s="45">
        <v>0.37779152555549061</v>
      </c>
      <c r="AX13" s="45">
        <v>0.12369967338438066</v>
      </c>
      <c r="AY13" s="45">
        <v>1.0661996103898199E-4</v>
      </c>
      <c r="AZ13" s="45">
        <v>0.23647889918276876</v>
      </c>
      <c r="BA13" s="45">
        <v>1.9970674189576251E-2</v>
      </c>
      <c r="BB13" s="45">
        <v>4.878324106899215E-2</v>
      </c>
      <c r="BC13" s="45">
        <v>2.9197713656357083E-2</v>
      </c>
      <c r="BD13" s="45">
        <v>6.1314302394801685E-3</v>
      </c>
      <c r="BE13" s="45">
        <v>2.7402928780462972E-2</v>
      </c>
      <c r="BF13" s="45">
        <v>2.3320165660577565E-2</v>
      </c>
      <c r="BG13" s="45">
        <v>4.6933428152660321E-2</v>
      </c>
      <c r="BH13" s="45">
        <v>0.18257418583505536</v>
      </c>
      <c r="BI13" s="40">
        <v>0.55069444444444449</v>
      </c>
      <c r="BJ13">
        <v>22</v>
      </c>
      <c r="BK13">
        <v>63</v>
      </c>
      <c r="BL13" s="28">
        <v>1.0077120326990188</v>
      </c>
      <c r="BM13" s="29">
        <v>37.356230421290846</v>
      </c>
      <c r="BN13" s="30">
        <v>1710.1564713609544</v>
      </c>
      <c r="BO13" s="30">
        <v>1741.7528957740901</v>
      </c>
    </row>
    <row r="14" spans="1:67">
      <c r="A14" s="46">
        <v>39843</v>
      </c>
      <c r="B14" s="47">
        <v>3033</v>
      </c>
      <c r="C14" s="48">
        <v>0.55138888888888882</v>
      </c>
      <c r="D14" s="48">
        <v>0.55486111111111114</v>
      </c>
      <c r="E14" s="49">
        <v>7.0000000000000007E-2</v>
      </c>
      <c r="F14" s="47">
        <v>6</v>
      </c>
      <c r="G14" s="47">
        <v>25</v>
      </c>
      <c r="H14" s="47">
        <v>25</v>
      </c>
      <c r="I14" s="47">
        <v>442</v>
      </c>
      <c r="J14" s="47">
        <v>64</v>
      </c>
      <c r="K14" s="47">
        <v>1000</v>
      </c>
      <c r="L14" s="47">
        <v>25</v>
      </c>
      <c r="M14" s="47">
        <v>25</v>
      </c>
      <c r="N14" s="47">
        <v>454</v>
      </c>
      <c r="O14" s="47">
        <v>64</v>
      </c>
      <c r="P14" s="47">
        <v>1100</v>
      </c>
      <c r="Q14" s="35">
        <f t="shared" si="0"/>
        <v>25</v>
      </c>
      <c r="R14" s="35">
        <f t="shared" si="1"/>
        <v>1100</v>
      </c>
      <c r="S14" s="50">
        <v>3033</v>
      </c>
      <c r="T14" s="51">
        <v>7.0000000000000007E-2</v>
      </c>
      <c r="U14" s="35">
        <v>-8</v>
      </c>
      <c r="V14" s="52" t="s">
        <v>56</v>
      </c>
      <c r="W14" s="40">
        <f t="shared" si="2"/>
        <v>0.55274305555555547</v>
      </c>
      <c r="X14" s="40">
        <v>0.55309027777777775</v>
      </c>
      <c r="Y14" s="42">
        <v>18015.933333333334</v>
      </c>
      <c r="Z14" s="43">
        <v>505.25833333333327</v>
      </c>
      <c r="AA14" s="43">
        <v>18.084666666666667</v>
      </c>
      <c r="AB14" s="43">
        <v>15.3482</v>
      </c>
      <c r="AC14" s="43">
        <v>2.5588499999999992</v>
      </c>
      <c r="AD14" s="43">
        <v>12.789349999999997</v>
      </c>
      <c r="AE14" s="43">
        <v>113.05566666666667</v>
      </c>
      <c r="AF14" s="43">
        <v>0.13066666666666663</v>
      </c>
      <c r="AG14" s="43">
        <v>8.819999999999998E-3</v>
      </c>
      <c r="AH14" s="43">
        <v>54.90614333333334</v>
      </c>
      <c r="AI14" s="43">
        <v>7.1983433333333311</v>
      </c>
      <c r="AJ14" s="43">
        <v>2.8013233333333338</v>
      </c>
      <c r="AK14" s="43">
        <v>0.46724666666666664</v>
      </c>
      <c r="AL14" s="44">
        <v>98.024260000000012</v>
      </c>
      <c r="AM14" s="43">
        <v>3.3133333333333327E-2</v>
      </c>
      <c r="AN14" s="43">
        <v>2.1831299999999998</v>
      </c>
      <c r="AO14" s="43">
        <v>2.6951300000000007</v>
      </c>
      <c r="AP14" s="42">
        <v>3076.5</v>
      </c>
      <c r="AQ14" s="45">
        <v>550.18222268710565</v>
      </c>
      <c r="AR14" s="45">
        <v>20.169117239729751</v>
      </c>
      <c r="AS14" s="45">
        <v>0.13330631910244811</v>
      </c>
      <c r="AT14" s="45">
        <v>0.42318259693043242</v>
      </c>
      <c r="AU14" s="45">
        <v>3.4346397190971829E-2</v>
      </c>
      <c r="AV14" s="45">
        <v>0.39324624096673827</v>
      </c>
      <c r="AW14" s="45">
        <v>2.8247364031222153</v>
      </c>
      <c r="AX14" s="45">
        <v>0.12635290844006866</v>
      </c>
      <c r="AY14" s="45">
        <v>2.8088529994312245E-4</v>
      </c>
      <c r="AZ14" s="45">
        <v>1.0264535892169098</v>
      </c>
      <c r="BA14" s="45">
        <v>0.19854509204397808</v>
      </c>
      <c r="BB14" s="45">
        <v>2.6784190953946553E-2</v>
      </c>
      <c r="BC14" s="45">
        <v>9.6658564860645103E-3</v>
      </c>
      <c r="BD14" s="45">
        <v>2.5682230540145585E-2</v>
      </c>
      <c r="BE14" s="45">
        <v>3.1481251490407744E-2</v>
      </c>
      <c r="BF14" s="45">
        <v>5.555437938601572E-2</v>
      </c>
      <c r="BG14" s="45">
        <v>2.5762739065129145E-2</v>
      </c>
      <c r="BH14" s="45">
        <v>2.3452078799117149</v>
      </c>
      <c r="BI14" s="40">
        <v>0.55309027777777775</v>
      </c>
      <c r="BJ14">
        <v>22</v>
      </c>
      <c r="BK14">
        <v>63</v>
      </c>
      <c r="BL14" s="28">
        <v>1.0077120326990188</v>
      </c>
      <c r="BM14" s="29">
        <v>24.904153614193898</v>
      </c>
      <c r="BN14" s="30">
        <v>1175.7325740606561</v>
      </c>
      <c r="BO14" s="30">
        <v>1197.455115844687</v>
      </c>
    </row>
    <row r="15" spans="1:67">
      <c r="A15" s="46">
        <v>39843</v>
      </c>
      <c r="B15" s="47">
        <v>3029</v>
      </c>
      <c r="C15" s="48">
        <v>0.55972222222222223</v>
      </c>
      <c r="D15" s="48">
        <v>0.56388888888888888</v>
      </c>
      <c r="E15" s="49">
        <v>0.65</v>
      </c>
      <c r="F15" s="47">
        <v>6</v>
      </c>
      <c r="G15" s="47">
        <v>74.099999999999994</v>
      </c>
      <c r="H15" s="47">
        <v>74</v>
      </c>
      <c r="I15" s="47">
        <v>639</v>
      </c>
      <c r="J15" s="47">
        <v>92</v>
      </c>
      <c r="K15" s="47">
        <v>4800</v>
      </c>
      <c r="L15" s="47">
        <v>74.099999999999994</v>
      </c>
      <c r="M15" s="47">
        <v>74</v>
      </c>
      <c r="N15" s="47">
        <v>639</v>
      </c>
      <c r="O15" s="47">
        <v>92</v>
      </c>
      <c r="P15" s="47">
        <v>4800</v>
      </c>
      <c r="Q15" s="35">
        <f t="shared" si="0"/>
        <v>74</v>
      </c>
      <c r="R15" s="35">
        <f t="shared" si="1"/>
        <v>4800</v>
      </c>
      <c r="S15" s="50">
        <v>3029</v>
      </c>
      <c r="T15" s="51">
        <v>0.65</v>
      </c>
      <c r="U15" s="35">
        <v>-8</v>
      </c>
      <c r="V15" s="52" t="s">
        <v>56</v>
      </c>
      <c r="W15" s="40">
        <f t="shared" si="2"/>
        <v>0.56069444444444438</v>
      </c>
      <c r="X15" s="40">
        <v>0.56104166666666666</v>
      </c>
      <c r="Y15" s="42">
        <v>33475.833333333336</v>
      </c>
      <c r="Z15" s="43">
        <v>25.187999999999995</v>
      </c>
      <c r="AA15" s="43">
        <v>15.885999999999999</v>
      </c>
      <c r="AB15" s="43">
        <v>112.17850000000001</v>
      </c>
      <c r="AC15" s="43">
        <v>98.785049999999998</v>
      </c>
      <c r="AD15" s="43">
        <v>13.393450000000001</v>
      </c>
      <c r="AE15" s="43">
        <v>2.0326666666666666</v>
      </c>
      <c r="AF15" s="43">
        <v>2.4069999999999996</v>
      </c>
      <c r="AG15" s="43">
        <v>1.5846666666666669E-2</v>
      </c>
      <c r="AH15" s="43">
        <v>1.51126</v>
      </c>
      <c r="AI15" s="43">
        <v>7.2486666666666658E-2</v>
      </c>
      <c r="AJ15" s="43">
        <v>11.471466666666666</v>
      </c>
      <c r="AK15" s="43">
        <v>10.101839999999997</v>
      </c>
      <c r="AL15" s="44">
        <v>99.958180000000013</v>
      </c>
      <c r="AM15" s="43">
        <v>0.34088666666666673</v>
      </c>
      <c r="AN15" s="43">
        <v>3.6402533333333342</v>
      </c>
      <c r="AO15" s="43">
        <v>11.036600000000002</v>
      </c>
      <c r="AP15" s="42">
        <v>3155.4666666666667</v>
      </c>
      <c r="AQ15" s="45">
        <v>311.26206757760821</v>
      </c>
      <c r="AR15" s="45">
        <v>0.27961056662015416</v>
      </c>
      <c r="AS15" s="45">
        <v>0.10183150383066031</v>
      </c>
      <c r="AT15" s="45">
        <v>0.85145529576441026</v>
      </c>
      <c r="AU15" s="45">
        <v>0.77756418240560499</v>
      </c>
      <c r="AV15" s="45">
        <v>0.1421265432996415</v>
      </c>
      <c r="AW15" s="45">
        <v>4.6751974572594494E-2</v>
      </c>
      <c r="AX15" s="45">
        <v>0.17854102204177949</v>
      </c>
      <c r="AY15" s="45">
        <v>1.4558640835892169E-4</v>
      </c>
      <c r="AZ15" s="45">
        <v>2.3400111995016411E-2</v>
      </c>
      <c r="BA15" s="45">
        <v>1.5646379626044441E-3</v>
      </c>
      <c r="BB15" s="45">
        <v>6.9864066701645564E-2</v>
      </c>
      <c r="BC15" s="45">
        <v>6.5584846862145149E-2</v>
      </c>
      <c r="BD15" s="45">
        <v>5.7259241085176615E-4</v>
      </c>
      <c r="BE15" s="45">
        <v>2.5678620294515075E-2</v>
      </c>
      <c r="BF15" s="45">
        <v>2.9600439574244561E-2</v>
      </c>
      <c r="BG15" s="45">
        <v>6.7198824907624036E-2</v>
      </c>
      <c r="BH15" s="45">
        <v>0.50741626340492507</v>
      </c>
      <c r="BI15" s="40">
        <v>0.56104166666666666</v>
      </c>
      <c r="BJ15">
        <v>22</v>
      </c>
      <c r="BK15">
        <v>64</v>
      </c>
      <c r="BL15" s="28">
        <v>1.0096400408737736</v>
      </c>
      <c r="BM15" s="29">
        <v>73.645876762586511</v>
      </c>
      <c r="BN15" s="30">
        <v>5125.5685022099406</v>
      </c>
      <c r="BO15" s="30">
        <v>5220.2672274239821</v>
      </c>
    </row>
    <row r="16" spans="1:67">
      <c r="A16" s="46">
        <v>39843</v>
      </c>
      <c r="B16" s="47">
        <v>3034</v>
      </c>
      <c r="C16" s="48">
        <v>0.56458333333333333</v>
      </c>
      <c r="D16" s="48"/>
      <c r="E16" s="49">
        <v>0.04</v>
      </c>
      <c r="F16" s="47">
        <v>15</v>
      </c>
      <c r="G16" s="47">
        <v>21</v>
      </c>
      <c r="H16" s="47">
        <v>21</v>
      </c>
      <c r="I16" s="47">
        <v>465</v>
      </c>
      <c r="J16" s="47">
        <v>58</v>
      </c>
      <c r="K16" s="47">
        <v>1000</v>
      </c>
      <c r="L16" s="47">
        <v>21</v>
      </c>
      <c r="M16" s="47">
        <v>20</v>
      </c>
      <c r="N16" s="47">
        <v>485</v>
      </c>
      <c r="O16" s="47">
        <v>58</v>
      </c>
      <c r="P16" s="47">
        <v>1000</v>
      </c>
      <c r="Q16" s="35">
        <f t="shared" si="0"/>
        <v>20</v>
      </c>
      <c r="R16" s="35">
        <f t="shared" si="1"/>
        <v>1000</v>
      </c>
      <c r="S16" s="50">
        <v>3034</v>
      </c>
      <c r="T16" s="51">
        <v>0.04</v>
      </c>
      <c r="U16" s="35">
        <v>-8</v>
      </c>
      <c r="V16" s="52" t="s">
        <v>56</v>
      </c>
      <c r="W16" s="40">
        <f t="shared" si="2"/>
        <v>0.56609953703703697</v>
      </c>
      <c r="X16" s="40">
        <v>0.56644675925925925</v>
      </c>
      <c r="Y16" s="42">
        <v>19448.233333333334</v>
      </c>
      <c r="Z16" s="43">
        <v>825.947</v>
      </c>
      <c r="AA16" s="43">
        <v>17.846666666666671</v>
      </c>
      <c r="AB16" s="43">
        <v>13.296500000000002</v>
      </c>
      <c r="AC16" s="43">
        <v>2.11225</v>
      </c>
      <c r="AD16" s="43">
        <v>11.184249999999999</v>
      </c>
      <c r="AE16" s="43">
        <v>205.51166666666666</v>
      </c>
      <c r="AF16" s="43">
        <v>0.36700000000000005</v>
      </c>
      <c r="AG16" s="43">
        <v>9.7033333333333329E-3</v>
      </c>
      <c r="AH16" s="43">
        <v>81.546633333333347</v>
      </c>
      <c r="AI16" s="43">
        <v>11.901676666666667</v>
      </c>
      <c r="AJ16" s="43">
        <v>2.2079499999999999</v>
      </c>
      <c r="AK16" s="43">
        <v>0.35069</v>
      </c>
      <c r="AL16" s="44">
        <v>96.944549999999978</v>
      </c>
      <c r="AM16" s="43">
        <v>8.4436666666666674E-2</v>
      </c>
      <c r="AN16" s="43">
        <v>2.3457333333333334</v>
      </c>
      <c r="AO16" s="43">
        <v>2.1242533333333338</v>
      </c>
      <c r="AP16" s="42">
        <v>3016.6666666666665</v>
      </c>
      <c r="AQ16" s="45">
        <v>252.35247425847086</v>
      </c>
      <c r="AR16" s="45">
        <v>10.708154530460812</v>
      </c>
      <c r="AS16" s="45">
        <v>9.9804406416900596E-2</v>
      </c>
      <c r="AT16" s="45">
        <v>0.1183236356716731</v>
      </c>
      <c r="AU16" s="45">
        <v>5.8694085644610629E-2</v>
      </c>
      <c r="AV16" s="45">
        <v>8.6413076716352538E-2</v>
      </c>
      <c r="AW16" s="45">
        <v>3.2606262179733689</v>
      </c>
      <c r="AX16" s="45">
        <v>8.5506603899025133E-2</v>
      </c>
      <c r="AY16" s="45">
        <v>1.29942516026374E-4</v>
      </c>
      <c r="AZ16" s="45">
        <v>0.94927589439326565</v>
      </c>
      <c r="BA16" s="45">
        <v>0.26527871183727736</v>
      </c>
      <c r="BB16" s="45">
        <v>1.757091542764682E-2</v>
      </c>
      <c r="BC16" s="45">
        <v>7.4616421415313033E-3</v>
      </c>
      <c r="BD16" s="45">
        <v>3.8738787031728429E-2</v>
      </c>
      <c r="BE16" s="45">
        <v>1.9893691312146893E-2</v>
      </c>
      <c r="BF16" s="45">
        <v>2.531452265936026E-2</v>
      </c>
      <c r="BG16" s="45">
        <v>1.6915300833826492E-2</v>
      </c>
      <c r="BH16" s="45">
        <v>1.4223180044375197</v>
      </c>
      <c r="BI16" s="40">
        <v>0.56644675925925925</v>
      </c>
      <c r="BJ16">
        <v>22</v>
      </c>
      <c r="BK16">
        <v>63</v>
      </c>
      <c r="BL16" s="28">
        <v>1.0077120326990188</v>
      </c>
      <c r="BM16" s="29">
        <v>19.923322891355117</v>
      </c>
      <c r="BN16" s="30">
        <v>1068.8477946005964</v>
      </c>
      <c r="BO16" s="30">
        <v>1088.5955598588064</v>
      </c>
    </row>
    <row r="17" spans="1:67">
      <c r="A17" s="46">
        <v>39844</v>
      </c>
      <c r="B17" s="47">
        <v>3103</v>
      </c>
      <c r="C17" s="48">
        <v>0.25277777777777777</v>
      </c>
      <c r="D17" s="48">
        <v>0.25416666666666665</v>
      </c>
      <c r="E17" s="49">
        <v>0.15</v>
      </c>
      <c r="F17" s="47">
        <v>2</v>
      </c>
      <c r="G17" s="47">
        <v>37</v>
      </c>
      <c r="H17" s="47">
        <v>36.5</v>
      </c>
      <c r="I17" s="47">
        <v>434</v>
      </c>
      <c r="J17" s="47">
        <v>75</v>
      </c>
      <c r="K17" s="47">
        <v>1400</v>
      </c>
      <c r="L17" s="47">
        <v>37</v>
      </c>
      <c r="M17" s="47">
        <v>37</v>
      </c>
      <c r="N17" s="47">
        <v>429</v>
      </c>
      <c r="O17" s="47">
        <v>76</v>
      </c>
      <c r="P17" s="47">
        <v>1600</v>
      </c>
      <c r="Q17" s="35">
        <f t="shared" si="0"/>
        <v>37</v>
      </c>
      <c r="R17" s="35">
        <f t="shared" si="1"/>
        <v>1600</v>
      </c>
      <c r="S17" s="50">
        <v>3103</v>
      </c>
      <c r="T17" s="51">
        <v>0.15</v>
      </c>
      <c r="U17" s="35">
        <v>-8</v>
      </c>
      <c r="V17" s="52" t="s">
        <v>56</v>
      </c>
      <c r="W17" s="40">
        <f t="shared" si="2"/>
        <v>0.25444444444444447</v>
      </c>
      <c r="X17" s="40">
        <v>0.25479166666666669</v>
      </c>
      <c r="Y17" s="42">
        <v>19750.066666666666</v>
      </c>
      <c r="Z17" s="43">
        <v>237.02799999999993</v>
      </c>
      <c r="AA17" s="43">
        <v>17.725999999999996</v>
      </c>
      <c r="AB17" s="43">
        <v>25.036550000000002</v>
      </c>
      <c r="AC17" s="43">
        <v>10.789450000000004</v>
      </c>
      <c r="AD17" s="43">
        <v>14.2471</v>
      </c>
      <c r="AE17" s="43">
        <v>38.565333333333342</v>
      </c>
      <c r="AF17" s="43">
        <v>2.1666666666666671E-2</v>
      </c>
      <c r="AG17" s="43">
        <v>9.4000000000000004E-3</v>
      </c>
      <c r="AH17" s="43">
        <v>24.167823333333324</v>
      </c>
      <c r="AI17" s="43">
        <v>2.3061533333333331</v>
      </c>
      <c r="AJ17" s="43">
        <v>4.2933900000000005</v>
      </c>
      <c r="AK17" s="43">
        <v>1.8502266666666667</v>
      </c>
      <c r="AL17" s="44">
        <v>99.209203333333335</v>
      </c>
      <c r="AM17" s="43">
        <v>5.163333333333334E-3</v>
      </c>
      <c r="AN17" s="43">
        <v>2.3436233333333334</v>
      </c>
      <c r="AO17" s="43">
        <v>4.1976233333333335</v>
      </c>
      <c r="AP17" s="42">
        <v>3163.9666666666667</v>
      </c>
      <c r="AQ17" s="45">
        <v>104.50109167335968</v>
      </c>
      <c r="AR17" s="45">
        <v>7.2096761608864899</v>
      </c>
      <c r="AS17" s="45">
        <v>5.9399291764034884E-2</v>
      </c>
      <c r="AT17" s="45">
        <v>4.2152095297043363E-2</v>
      </c>
      <c r="AU17" s="45">
        <v>9.3007077038848751E-2</v>
      </c>
      <c r="AV17" s="45">
        <v>7.173218870598988E-2</v>
      </c>
      <c r="AW17" s="45">
        <v>0.56545821110406325</v>
      </c>
      <c r="AX17" s="45">
        <v>0.12916397846665043</v>
      </c>
      <c r="AY17" s="45">
        <v>6.4326752090267851E-5</v>
      </c>
      <c r="AZ17" s="45">
        <v>0.73615439613886569</v>
      </c>
      <c r="BA17" s="45">
        <v>3.6124475734969998E-2</v>
      </c>
      <c r="BB17" s="45">
        <v>2.201188315433289E-2</v>
      </c>
      <c r="BC17" s="45">
        <v>1.7916221379123104E-2</v>
      </c>
      <c r="BD17" s="45">
        <v>1.7397096137661761E-2</v>
      </c>
      <c r="BE17" s="45">
        <v>3.0593964734256324E-2</v>
      </c>
      <c r="BF17" s="45">
        <v>9.5899258683745121E-3</v>
      </c>
      <c r="BG17" s="45">
        <v>2.1525505053682108E-2</v>
      </c>
      <c r="BH17" s="45">
        <v>1.188546876720022</v>
      </c>
      <c r="BI17" s="40">
        <v>0.25479166666666669</v>
      </c>
      <c r="BJ17">
        <v>24</v>
      </c>
      <c r="BK17">
        <v>32</v>
      </c>
      <c r="BL17" s="28">
        <v>0.94794377928162421</v>
      </c>
      <c r="BM17" s="29">
        <v>38.002348261209889</v>
      </c>
      <c r="BN17" s="30">
        <v>1763.2454824827694</v>
      </c>
      <c r="BO17" s="30">
        <v>1795.8227662237909</v>
      </c>
    </row>
    <row r="18" spans="1:67">
      <c r="A18" s="46">
        <v>39844</v>
      </c>
      <c r="B18" s="47">
        <v>3104</v>
      </c>
      <c r="C18" s="48">
        <v>0.25555555555555559</v>
      </c>
      <c r="D18" s="48">
        <v>0.26180555555555557</v>
      </c>
      <c r="E18" s="49">
        <v>0.3</v>
      </c>
      <c r="F18" s="47">
        <v>12</v>
      </c>
      <c r="G18" s="47">
        <v>52.5</v>
      </c>
      <c r="H18" s="47">
        <v>52.8</v>
      </c>
      <c r="I18" s="47">
        <v>496</v>
      </c>
      <c r="J18" s="47">
        <v>81</v>
      </c>
      <c r="K18" s="47">
        <v>2400</v>
      </c>
      <c r="L18" s="47">
        <v>52.5</v>
      </c>
      <c r="M18" s="47">
        <v>52.5</v>
      </c>
      <c r="N18" s="47">
        <v>485</v>
      </c>
      <c r="O18" s="47">
        <v>81</v>
      </c>
      <c r="P18" s="47">
        <v>2500</v>
      </c>
      <c r="Q18" s="35">
        <f t="shared" si="0"/>
        <v>52.5</v>
      </c>
      <c r="R18" s="35">
        <f t="shared" si="1"/>
        <v>2500</v>
      </c>
      <c r="S18" s="50">
        <v>3104</v>
      </c>
      <c r="T18" s="51">
        <v>0.3</v>
      </c>
      <c r="U18" s="35">
        <v>-8</v>
      </c>
      <c r="V18" s="52" t="s">
        <v>56</v>
      </c>
      <c r="W18" s="40">
        <f t="shared" si="2"/>
        <v>0.25642361111111112</v>
      </c>
      <c r="X18" s="40">
        <v>0.25677083333333334</v>
      </c>
      <c r="Y18" s="42">
        <v>24492.7</v>
      </c>
      <c r="Z18" s="43">
        <v>68.399666666666675</v>
      </c>
      <c r="AA18" s="43">
        <v>17.05466666666667</v>
      </c>
      <c r="AB18" s="43">
        <v>48.46275</v>
      </c>
      <c r="AC18" s="43">
        <v>38.086649999999999</v>
      </c>
      <c r="AD18" s="43">
        <v>10.376099999999999</v>
      </c>
      <c r="AE18" s="43">
        <v>7.0316666666666681</v>
      </c>
      <c r="AF18" s="43">
        <v>4.6333333333333337E-2</v>
      </c>
      <c r="AG18" s="43">
        <v>1.1540000000000002E-2</v>
      </c>
      <c r="AH18" s="43">
        <v>5.6684633333333325</v>
      </c>
      <c r="AI18" s="43">
        <v>0.34324666666666664</v>
      </c>
      <c r="AJ18" s="43">
        <v>6.7832966666666668</v>
      </c>
      <c r="AK18" s="43">
        <v>5.3309433333333329</v>
      </c>
      <c r="AL18" s="44">
        <v>99.834293333333321</v>
      </c>
      <c r="AM18" s="43">
        <v>8.9833333333333362E-3</v>
      </c>
      <c r="AN18" s="43">
        <v>2.7641166666666672</v>
      </c>
      <c r="AO18" s="43">
        <v>6.6319866666666663</v>
      </c>
      <c r="AP18" s="42">
        <v>3188.7666666666669</v>
      </c>
      <c r="AQ18" s="45">
        <v>178.89529783138681</v>
      </c>
      <c r="AR18" s="45">
        <v>1.8733033396377179</v>
      </c>
      <c r="AS18" s="45">
        <v>0.10689128648508602</v>
      </c>
      <c r="AT18" s="45">
        <v>0.39093146392039413</v>
      </c>
      <c r="AU18" s="45">
        <v>0.36800293172548115</v>
      </c>
      <c r="AV18" s="45">
        <v>2.8972757715743494E-2</v>
      </c>
      <c r="AW18" s="45">
        <v>0.2577767456049756</v>
      </c>
      <c r="AX18" s="45">
        <v>0.12018615828654379</v>
      </c>
      <c r="AY18" s="45">
        <v>8.5500554545489232E-5</v>
      </c>
      <c r="AZ18" s="45">
        <v>0.17329330624266465</v>
      </c>
      <c r="BA18" s="45">
        <v>1.3826130516434132E-2</v>
      </c>
      <c r="BB18" s="45">
        <v>5.8304577707150883E-2</v>
      </c>
      <c r="BC18" s="45">
        <v>5.1666441341740726E-2</v>
      </c>
      <c r="BD18" s="45">
        <v>5.347634561401078E-3</v>
      </c>
      <c r="BE18" s="45">
        <v>2.3309123318671965E-2</v>
      </c>
      <c r="BF18" s="45">
        <v>1.6196233775348769E-2</v>
      </c>
      <c r="BG18" s="45">
        <v>5.7007711113820261E-2</v>
      </c>
      <c r="BH18" s="45">
        <v>0.43018306715207638</v>
      </c>
      <c r="BI18" s="40">
        <v>0.25677083333333334</v>
      </c>
      <c r="BJ18">
        <v>24</v>
      </c>
      <c r="BK18">
        <v>32</v>
      </c>
      <c r="BL18" s="28">
        <v>0.94794377928162421</v>
      </c>
      <c r="BM18" s="29">
        <v>53.922250911176192</v>
      </c>
      <c r="BN18" s="30">
        <v>2755.071066379327</v>
      </c>
      <c r="BO18" s="30">
        <v>2805.9730722246732</v>
      </c>
    </row>
    <row r="19" spans="1:67">
      <c r="A19" s="46">
        <v>39844</v>
      </c>
      <c r="B19" s="47">
        <v>3106</v>
      </c>
      <c r="C19" s="48">
        <v>0.27013888888888887</v>
      </c>
      <c r="D19" s="48">
        <v>0.27708333333333335</v>
      </c>
      <c r="E19" s="49">
        <v>0.65</v>
      </c>
      <c r="F19" s="47">
        <v>12</v>
      </c>
      <c r="G19" s="47">
        <v>74.099999999999994</v>
      </c>
      <c r="H19" s="47">
        <v>74</v>
      </c>
      <c r="I19" s="47">
        <v>613</v>
      </c>
      <c r="J19" s="47">
        <v>89</v>
      </c>
      <c r="K19" s="47">
        <v>4800</v>
      </c>
      <c r="L19" s="47">
        <v>74.099999999999994</v>
      </c>
      <c r="M19" s="47">
        <v>74</v>
      </c>
      <c r="N19" s="47">
        <v>600</v>
      </c>
      <c r="O19" s="47">
        <v>89</v>
      </c>
      <c r="P19" s="47">
        <v>4800</v>
      </c>
      <c r="Q19" s="35">
        <f t="shared" si="0"/>
        <v>74</v>
      </c>
      <c r="R19" s="35">
        <f t="shared" si="1"/>
        <v>4800</v>
      </c>
      <c r="S19" s="50">
        <v>3106</v>
      </c>
      <c r="T19" s="51">
        <v>0.65</v>
      </c>
      <c r="U19" s="35">
        <v>-8</v>
      </c>
      <c r="V19" s="52" t="s">
        <v>56</v>
      </c>
      <c r="W19" s="40">
        <f t="shared" si="2"/>
        <v>0.27122685185185186</v>
      </c>
      <c r="X19" s="40">
        <v>0.27157407407407408</v>
      </c>
      <c r="Y19" s="42">
        <v>31433.633333333335</v>
      </c>
      <c r="Z19" s="43">
        <v>24.109333333333336</v>
      </c>
      <c r="AA19" s="43">
        <v>16.01766666666667</v>
      </c>
      <c r="AB19" s="43">
        <v>98.059500000000028</v>
      </c>
      <c r="AC19" s="43">
        <v>83.108199999999982</v>
      </c>
      <c r="AD19" s="43">
        <v>14.9513</v>
      </c>
      <c r="AE19" s="43">
        <v>2.237333333333333</v>
      </c>
      <c r="AF19" s="43">
        <v>1.292</v>
      </c>
      <c r="AG19" s="43">
        <v>1.4759999999999995E-2</v>
      </c>
      <c r="AH19" s="43">
        <v>1.5557099999999999</v>
      </c>
      <c r="AI19" s="43">
        <v>8.5586666666666672E-2</v>
      </c>
      <c r="AJ19" s="43">
        <v>10.756833333333331</v>
      </c>
      <c r="AK19" s="43">
        <v>9.1167433333333356</v>
      </c>
      <c r="AL19" s="44">
        <v>99.955369999999988</v>
      </c>
      <c r="AM19" s="43">
        <v>0.19615666666666667</v>
      </c>
      <c r="AN19" s="43">
        <v>3.3870000000000009</v>
      </c>
      <c r="AO19" s="43">
        <v>10.516893333333332</v>
      </c>
      <c r="AP19" s="42">
        <v>3186.8666666666668</v>
      </c>
      <c r="AQ19" s="45">
        <v>232.32831753028799</v>
      </c>
      <c r="AR19" s="45">
        <v>0.16652499725999778</v>
      </c>
      <c r="AS19" s="45">
        <v>9.3759903691449514E-2</v>
      </c>
      <c r="AT19" s="45">
        <v>0.18472757201367959</v>
      </c>
      <c r="AU19" s="45">
        <v>8.8707733986194831E-2</v>
      </c>
      <c r="AV19" s="45">
        <v>0.12728881089616703</v>
      </c>
      <c r="AW19" s="45">
        <v>2.7907894487270806E-2</v>
      </c>
      <c r="AX19" s="45">
        <v>8.2937450465128862E-2</v>
      </c>
      <c r="AY19" s="45">
        <v>1.1626367179523609E-4</v>
      </c>
      <c r="AZ19" s="45">
        <v>1.7582443241621112E-2</v>
      </c>
      <c r="BA19" s="45">
        <v>1.0298085973259473E-3</v>
      </c>
      <c r="BB19" s="45">
        <v>7.6313167541584015E-2</v>
      </c>
      <c r="BC19" s="45">
        <v>6.6060874138585329E-2</v>
      </c>
      <c r="BD19" s="45">
        <v>4.1201774317276083E-4</v>
      </c>
      <c r="BE19" s="45">
        <v>1.2449696945025953E-2</v>
      </c>
      <c r="BF19" s="45">
        <v>2.0826673878168504E-2</v>
      </c>
      <c r="BG19" s="45">
        <v>7.4616416485887252E-2</v>
      </c>
      <c r="BH19" s="45">
        <v>0.34574590364176044</v>
      </c>
      <c r="BI19" s="40">
        <v>0.27157407407407408</v>
      </c>
      <c r="BJ19">
        <v>24</v>
      </c>
      <c r="BK19">
        <v>32</v>
      </c>
      <c r="BL19" s="28">
        <v>0.94794377928162421</v>
      </c>
      <c r="BM19" s="29">
        <v>76.004696522419778</v>
      </c>
      <c r="BN19" s="30">
        <v>5289.7364474483084</v>
      </c>
      <c r="BO19" s="30">
        <v>5387.4682986713724</v>
      </c>
    </row>
    <row r="20" spans="1:67">
      <c r="A20" s="46">
        <v>39844</v>
      </c>
      <c r="B20" s="47">
        <v>3107</v>
      </c>
      <c r="C20" s="48">
        <v>0.27777777777777779</v>
      </c>
      <c r="D20" s="48">
        <v>0.28402777777777777</v>
      </c>
      <c r="E20" s="49">
        <v>0.85</v>
      </c>
      <c r="F20" s="47">
        <v>12</v>
      </c>
      <c r="G20" s="47">
        <v>82.7</v>
      </c>
      <c r="H20" s="47">
        <v>82.9</v>
      </c>
      <c r="I20" s="47">
        <v>701</v>
      </c>
      <c r="J20" s="47">
        <v>92</v>
      </c>
      <c r="K20" s="47">
        <v>6500</v>
      </c>
      <c r="L20" s="47">
        <v>82.7</v>
      </c>
      <c r="M20" s="47">
        <v>83</v>
      </c>
      <c r="N20" s="47">
        <v>692</v>
      </c>
      <c r="O20" s="47">
        <v>93</v>
      </c>
      <c r="P20" s="47">
        <v>6500</v>
      </c>
      <c r="Q20" s="35">
        <f t="shared" si="0"/>
        <v>83</v>
      </c>
      <c r="R20" s="35">
        <f t="shared" si="1"/>
        <v>6500</v>
      </c>
      <c r="S20" s="50">
        <v>3107</v>
      </c>
      <c r="T20" s="51">
        <v>0.85</v>
      </c>
      <c r="U20" s="35">
        <v>-8</v>
      </c>
      <c r="V20" s="52" t="s">
        <v>56</v>
      </c>
      <c r="W20" s="40">
        <f t="shared" si="2"/>
        <v>0.28202546296296294</v>
      </c>
      <c r="X20" s="40">
        <v>0.28237268518518516</v>
      </c>
      <c r="Y20" s="42">
        <v>35361.066666666666</v>
      </c>
      <c r="Z20" s="43">
        <v>18.190999999999995</v>
      </c>
      <c r="AA20" s="43">
        <v>15.462000000000002</v>
      </c>
      <c r="AB20" s="43">
        <v>146.27899999999997</v>
      </c>
      <c r="AC20" s="43">
        <v>129.62250000000009</v>
      </c>
      <c r="AD20" s="43">
        <v>16.656499999999994</v>
      </c>
      <c r="AE20" s="43">
        <v>2.1763333333333335</v>
      </c>
      <c r="AF20" s="43">
        <v>2.0516666666666659</v>
      </c>
      <c r="AG20" s="43">
        <v>1.6596666666666666E-2</v>
      </c>
      <c r="AH20" s="43">
        <v>1.0424966666666668</v>
      </c>
      <c r="AI20" s="43">
        <v>7.4209999999999984E-2</v>
      </c>
      <c r="AJ20" s="43">
        <v>14.303196666666663</v>
      </c>
      <c r="AK20" s="43">
        <v>12.674499999999998</v>
      </c>
      <c r="AL20" s="44">
        <v>99.96841666666667</v>
      </c>
      <c r="AM20" s="43">
        <v>0.27767999999999998</v>
      </c>
      <c r="AN20" s="43">
        <v>3.7373633333333336</v>
      </c>
      <c r="AO20" s="43">
        <v>13.984146666666668</v>
      </c>
      <c r="AP20" s="42">
        <v>3184</v>
      </c>
      <c r="AQ20" s="45">
        <v>178.37038824415055</v>
      </c>
      <c r="AR20" s="45">
        <v>0.3056293676088187</v>
      </c>
      <c r="AS20" s="45">
        <v>9.5245599047573043E-2</v>
      </c>
      <c r="AT20" s="45">
        <v>0.23516465251628707</v>
      </c>
      <c r="AU20" s="45">
        <v>0.23193619068985877</v>
      </c>
      <c r="AV20" s="45">
        <v>7.0210889223234318E-2</v>
      </c>
      <c r="AW20" s="45">
        <v>7.2086314801129509E-2</v>
      </c>
      <c r="AX20" s="45">
        <v>0.11123393594471123</v>
      </c>
      <c r="AY20" s="45">
        <v>8.0871687784152634E-5</v>
      </c>
      <c r="AZ20" s="45">
        <v>1.7660856450770236E-2</v>
      </c>
      <c r="BA20" s="45">
        <v>2.4381097822585495E-3</v>
      </c>
      <c r="BB20" s="45">
        <v>7.7214053050631601E-2</v>
      </c>
      <c r="BC20" s="45">
        <v>6.7289687686639899E-2</v>
      </c>
      <c r="BD20" s="45">
        <v>5.1265591965200157E-4</v>
      </c>
      <c r="BE20" s="45">
        <v>1.4938480742583957E-2</v>
      </c>
      <c r="BF20" s="45">
        <v>1.5881446197791083E-2</v>
      </c>
      <c r="BG20" s="45">
        <v>7.5482812537065375E-2</v>
      </c>
      <c r="BH20" s="45">
        <v>0</v>
      </c>
      <c r="BI20" s="40">
        <v>0.28237268518518516</v>
      </c>
      <c r="BJ20">
        <v>24</v>
      </c>
      <c r="BK20">
        <v>32</v>
      </c>
      <c r="BL20" s="28">
        <v>0.94794377928162421</v>
      </c>
      <c r="BM20" s="29">
        <v>85.248510964335694</v>
      </c>
      <c r="BN20" s="30">
        <v>7163.1847725862508</v>
      </c>
      <c r="BO20" s="30">
        <v>7295.5299877841508</v>
      </c>
    </row>
    <row r="21" spans="1:67">
      <c r="A21" s="46">
        <v>39844</v>
      </c>
      <c r="B21" s="47">
        <v>3108</v>
      </c>
      <c r="C21" s="48">
        <v>0.28472222222222221</v>
      </c>
      <c r="D21" s="48">
        <v>0.28541666666666665</v>
      </c>
      <c r="E21" s="49">
        <v>1</v>
      </c>
      <c r="F21" s="47">
        <v>2</v>
      </c>
      <c r="G21" s="47">
        <v>87</v>
      </c>
      <c r="H21" s="47">
        <v>85.5</v>
      </c>
      <c r="I21" s="47">
        <v>713</v>
      </c>
      <c r="J21" s="47">
        <v>94</v>
      </c>
      <c r="K21" s="47">
        <v>6800</v>
      </c>
      <c r="L21" s="47">
        <v>87</v>
      </c>
      <c r="M21" s="47">
        <v>85.5</v>
      </c>
      <c r="N21" s="47">
        <v>706</v>
      </c>
      <c r="O21" s="47">
        <v>94</v>
      </c>
      <c r="P21" s="47">
        <v>6800</v>
      </c>
      <c r="Q21" s="35">
        <f t="shared" si="0"/>
        <v>85.5</v>
      </c>
      <c r="R21" s="35">
        <f t="shared" si="1"/>
        <v>6800</v>
      </c>
      <c r="S21" s="50">
        <v>3108</v>
      </c>
      <c r="T21" s="51">
        <v>1</v>
      </c>
      <c r="U21" s="35">
        <v>-8</v>
      </c>
      <c r="V21" s="52" t="s">
        <v>56</v>
      </c>
      <c r="W21" s="40">
        <f t="shared" si="2"/>
        <v>0.28532407407407406</v>
      </c>
      <c r="X21" s="40">
        <v>0.28567129629629628</v>
      </c>
      <c r="Y21" s="42">
        <v>35710.666666666664</v>
      </c>
      <c r="Z21" s="43">
        <v>16.382000000000001</v>
      </c>
      <c r="AA21" s="43">
        <v>15.369666666666665</v>
      </c>
      <c r="AB21" s="43">
        <v>157.45800000000003</v>
      </c>
      <c r="AC21" s="43">
        <v>137.92099999999991</v>
      </c>
      <c r="AD21" s="43">
        <v>19.537000000000003</v>
      </c>
      <c r="AE21" s="43">
        <v>1.95</v>
      </c>
      <c r="AF21" s="43">
        <v>2.8256666666666654</v>
      </c>
      <c r="AG21" s="43">
        <v>1.6753333333333328E-2</v>
      </c>
      <c r="AH21" s="43">
        <v>0.92955999999999994</v>
      </c>
      <c r="AI21" s="43">
        <v>6.5856666666666688E-2</v>
      </c>
      <c r="AJ21" s="43">
        <v>15.249926666666665</v>
      </c>
      <c r="AK21" s="43">
        <v>13.35774</v>
      </c>
      <c r="AL21" s="44">
        <v>99.97186333333336</v>
      </c>
      <c r="AM21" s="43">
        <v>0.37884666666666672</v>
      </c>
      <c r="AN21" s="43">
        <v>3.7683466666666661</v>
      </c>
      <c r="AO21" s="43">
        <v>14.909773333333332</v>
      </c>
      <c r="AP21" s="42">
        <v>3183.9666666666667</v>
      </c>
      <c r="AQ21" s="45">
        <v>144.38104119787877</v>
      </c>
      <c r="AR21" s="45">
        <v>0.25203174403208672</v>
      </c>
      <c r="AS21" s="45">
        <v>0.11400191569271632</v>
      </c>
      <c r="AT21" s="45">
        <v>0.10168918160341305</v>
      </c>
      <c r="AU21" s="45">
        <v>0.15776127753556768</v>
      </c>
      <c r="AV21" s="45">
        <v>0.20061801067382057</v>
      </c>
      <c r="AW21" s="45">
        <v>2.8039381172767067E-2</v>
      </c>
      <c r="AX21" s="45">
        <v>0.28173946552939094</v>
      </c>
      <c r="AY21" s="45">
        <v>7.3029674334022102E-5</v>
      </c>
      <c r="AZ21" s="45">
        <v>1.392359941572778E-2</v>
      </c>
      <c r="BA21" s="45">
        <v>1.047717826362691E-3</v>
      </c>
      <c r="BB21" s="45">
        <v>6.5671501893283593E-2</v>
      </c>
      <c r="BC21" s="45">
        <v>5.3374452108954008E-2</v>
      </c>
      <c r="BD21" s="45">
        <v>3.4087446706670363E-4</v>
      </c>
      <c r="BE21" s="45">
        <v>3.8012146274155605E-2</v>
      </c>
      <c r="BF21" s="45">
        <v>1.2844124735842661E-2</v>
      </c>
      <c r="BG21" s="45">
        <v>6.4204017133602631E-2</v>
      </c>
      <c r="BH21" s="45">
        <v>0.18257418583505536</v>
      </c>
      <c r="BI21" s="40">
        <v>0.28567129629629628</v>
      </c>
      <c r="BJ21">
        <v>24</v>
      </c>
      <c r="BK21">
        <v>32</v>
      </c>
      <c r="BL21" s="28">
        <v>0.94794377928162421</v>
      </c>
      <c r="BM21" s="29">
        <v>87.816237198201222</v>
      </c>
      <c r="BN21" s="30">
        <v>7493.7933005517698</v>
      </c>
      <c r="BO21" s="30">
        <v>7632.2467564511107</v>
      </c>
    </row>
    <row r="22" spans="1:67">
      <c r="A22" s="46">
        <v>39843</v>
      </c>
      <c r="B22" s="47">
        <v>3021</v>
      </c>
      <c r="C22" s="48">
        <v>0.48125000000000001</v>
      </c>
      <c r="D22" s="48">
        <v>0.4909722222222222</v>
      </c>
      <c r="E22" s="49">
        <v>0.3</v>
      </c>
      <c r="F22" s="47">
        <v>12</v>
      </c>
      <c r="G22" s="47">
        <v>52.5</v>
      </c>
      <c r="H22" s="47">
        <v>53.2</v>
      </c>
      <c r="I22" s="47">
        <v>517</v>
      </c>
      <c r="J22" s="47">
        <v>82</v>
      </c>
      <c r="K22" s="47">
        <v>2500</v>
      </c>
      <c r="L22" s="47">
        <v>52.5</v>
      </c>
      <c r="M22" s="47">
        <v>53</v>
      </c>
      <c r="N22" s="47">
        <v>506</v>
      </c>
      <c r="O22" s="47">
        <v>82</v>
      </c>
      <c r="P22" s="47">
        <v>2500</v>
      </c>
      <c r="Q22" s="35">
        <f t="shared" si="0"/>
        <v>53</v>
      </c>
      <c r="R22" s="35">
        <f t="shared" si="1"/>
        <v>2500</v>
      </c>
      <c r="S22" s="50">
        <v>3021</v>
      </c>
      <c r="T22" s="51">
        <v>0.3</v>
      </c>
      <c r="U22" s="35">
        <v>-8</v>
      </c>
      <c r="V22" s="52" t="s">
        <v>57</v>
      </c>
      <c r="W22" s="40">
        <f t="shared" si="2"/>
        <v>0.48381944444444441</v>
      </c>
      <c r="X22" s="40">
        <v>0.48416666666666663</v>
      </c>
      <c r="Y22" s="42">
        <v>24477.166666666668</v>
      </c>
      <c r="Z22" s="43">
        <v>72.595333333333343</v>
      </c>
      <c r="AA22" s="43">
        <v>17.260666666666669</v>
      </c>
      <c r="AB22" s="43">
        <v>49.866250000000001</v>
      </c>
      <c r="AC22" s="43">
        <v>40.51005</v>
      </c>
      <c r="AD22" s="43">
        <v>9.3561999999999994</v>
      </c>
      <c r="AE22" s="43">
        <v>5.4476666666666658</v>
      </c>
      <c r="AF22" s="43">
        <v>1.0016666666666665</v>
      </c>
      <c r="AG22" s="43">
        <v>1.1626666666666665E-2</v>
      </c>
      <c r="AH22" s="43">
        <v>5.963496666666666</v>
      </c>
      <c r="AI22" s="43">
        <v>0.26363333333333333</v>
      </c>
      <c r="AJ22" s="43">
        <v>6.9203566666666649</v>
      </c>
      <c r="AK22" s="43">
        <v>5.6218966666666672</v>
      </c>
      <c r="AL22" s="44">
        <v>99.83723333333333</v>
      </c>
      <c r="AM22" s="43">
        <v>0.19252999999999998</v>
      </c>
      <c r="AN22" s="43">
        <v>2.7808433333333338</v>
      </c>
      <c r="AO22" s="43">
        <v>6.658026666666669</v>
      </c>
      <c r="AP22" s="42">
        <v>3159.1</v>
      </c>
      <c r="AQ22" s="45">
        <v>157.60646830196583</v>
      </c>
      <c r="AR22" s="45">
        <v>0.54632776150416962</v>
      </c>
      <c r="AS22" s="45">
        <v>6.034003265022235E-2</v>
      </c>
      <c r="AT22" s="45">
        <v>0.16881456619208132</v>
      </c>
      <c r="AU22" s="45">
        <v>0.22772390838037707</v>
      </c>
      <c r="AV22" s="45">
        <v>5.9775528379960412E-2</v>
      </c>
      <c r="AW22" s="45">
        <v>4.0994813240746407E-2</v>
      </c>
      <c r="AX22" s="45">
        <v>0.18435504226680505</v>
      </c>
      <c r="AY22" s="45">
        <v>9.0718713931973728E-5</v>
      </c>
      <c r="AZ22" s="45">
        <v>6.2690215280807732E-2</v>
      </c>
      <c r="BA22" s="45">
        <v>2.0563330827291656E-3</v>
      </c>
      <c r="BB22" s="45">
        <v>4.4390063219640452E-2</v>
      </c>
      <c r="BC22" s="45">
        <v>4.1137343411898911E-2</v>
      </c>
      <c r="BD22" s="45">
        <v>1.4714134263559141E-3</v>
      </c>
      <c r="BE22" s="45">
        <v>3.5551731613096896E-2</v>
      </c>
      <c r="BF22" s="45">
        <v>1.5250476156123936E-2</v>
      </c>
      <c r="BG22" s="45">
        <v>4.2709846505293719E-2</v>
      </c>
      <c r="BH22" s="45">
        <v>0.30512857662936477</v>
      </c>
      <c r="BI22" s="40">
        <v>0.48416666666666663</v>
      </c>
      <c r="BJ22">
        <v>22</v>
      </c>
      <c r="BK22">
        <v>59</v>
      </c>
      <c r="BL22" s="28">
        <v>1.0000000000000002</v>
      </c>
      <c r="BM22" s="29">
        <v>53</v>
      </c>
      <c r="BN22" s="30">
        <v>2682.4034334763946</v>
      </c>
      <c r="BO22" s="30">
        <v>2731.9628502611786</v>
      </c>
    </row>
    <row r="23" spans="1:67">
      <c r="A23" s="46">
        <v>39843</v>
      </c>
      <c r="B23" s="47">
        <v>3022</v>
      </c>
      <c r="C23" s="48">
        <v>0.4916666666666667</v>
      </c>
      <c r="D23" s="48">
        <v>0.50138888888888888</v>
      </c>
      <c r="E23" s="49">
        <v>0.45</v>
      </c>
      <c r="F23" s="47">
        <v>12</v>
      </c>
      <c r="G23" s="47">
        <v>63.2</v>
      </c>
      <c r="H23" s="47">
        <v>63</v>
      </c>
      <c r="I23" s="47">
        <v>574</v>
      </c>
      <c r="J23" s="47">
        <v>86</v>
      </c>
      <c r="K23" s="47">
        <v>3500</v>
      </c>
      <c r="L23" s="47">
        <v>63.2</v>
      </c>
      <c r="M23" s="47">
        <v>63</v>
      </c>
      <c r="N23" s="47">
        <v>544</v>
      </c>
      <c r="O23" s="47">
        <v>86</v>
      </c>
      <c r="P23" s="47">
        <v>3600</v>
      </c>
      <c r="Q23" s="35">
        <f t="shared" si="0"/>
        <v>63</v>
      </c>
      <c r="R23" s="35">
        <f t="shared" si="1"/>
        <v>3600</v>
      </c>
      <c r="S23" s="50">
        <v>3022</v>
      </c>
      <c r="T23" s="51">
        <v>0.45</v>
      </c>
      <c r="U23" s="35">
        <v>-8</v>
      </c>
      <c r="V23" s="52" t="s">
        <v>57</v>
      </c>
      <c r="W23" s="40">
        <f t="shared" si="2"/>
        <v>0.5009837962962963</v>
      </c>
      <c r="X23" s="40">
        <v>0.50133101851851858</v>
      </c>
      <c r="Y23" s="42">
        <v>26934.2</v>
      </c>
      <c r="Z23" s="43">
        <v>48.719333333333324</v>
      </c>
      <c r="AA23" s="43">
        <v>16.888333333333332</v>
      </c>
      <c r="AB23" s="43">
        <v>68.082699999999988</v>
      </c>
      <c r="AC23" s="43">
        <v>57.91064999999999</v>
      </c>
      <c r="AD23" s="43">
        <v>10.17205</v>
      </c>
      <c r="AE23" s="43">
        <v>3.6476666666666668</v>
      </c>
      <c r="AF23" s="43">
        <v>1.1923333333333335</v>
      </c>
      <c r="AG23" s="43">
        <v>1.2779999999999993E-2</v>
      </c>
      <c r="AH23" s="43">
        <v>3.6372833333333339</v>
      </c>
      <c r="AI23" s="43">
        <v>0.16082999999999997</v>
      </c>
      <c r="AJ23" s="43">
        <v>8.6076666666666668</v>
      </c>
      <c r="AK23" s="43">
        <v>7.3216133333333326</v>
      </c>
      <c r="AL23" s="44">
        <v>99.90072333333336</v>
      </c>
      <c r="AM23" s="43">
        <v>0.20877999999999999</v>
      </c>
      <c r="AN23" s="43">
        <v>3.0160533333333337</v>
      </c>
      <c r="AO23" s="43">
        <v>8.281363333333335</v>
      </c>
      <c r="AP23" s="42">
        <v>3159</v>
      </c>
      <c r="AQ23" s="45">
        <v>144.8065058548984</v>
      </c>
      <c r="AR23" s="45">
        <v>0.65648979472300173</v>
      </c>
      <c r="AS23" s="45">
        <v>9.724066601189435E-2</v>
      </c>
      <c r="AT23" s="45">
        <v>0.34811384879837909</v>
      </c>
      <c r="AU23" s="45">
        <v>0.38275890831873982</v>
      </c>
      <c r="AV23" s="45">
        <v>6.0392445005920031E-2</v>
      </c>
      <c r="AW23" s="45">
        <v>7.0987290427902028E-2</v>
      </c>
      <c r="AX23" s="45">
        <v>0.13016391081309947</v>
      </c>
      <c r="AY23" s="45">
        <v>7.1438422965950922E-5</v>
      </c>
      <c r="AZ23" s="45">
        <v>5.8984346744874079E-2</v>
      </c>
      <c r="BA23" s="45">
        <v>3.3335442462009259E-3</v>
      </c>
      <c r="BB23" s="45">
        <v>5.5604950991010108E-2</v>
      </c>
      <c r="BC23" s="45">
        <v>5.6115624066456066E-2</v>
      </c>
      <c r="BD23" s="45">
        <v>1.4090063344697292E-3</v>
      </c>
      <c r="BE23" s="45">
        <v>2.2854930804291705E-2</v>
      </c>
      <c r="BF23" s="45">
        <v>1.3926772364972013E-2</v>
      </c>
      <c r="BG23" s="45">
        <v>5.3484457834823848E-2</v>
      </c>
      <c r="BH23" s="45">
        <v>0</v>
      </c>
      <c r="BI23" s="40">
        <v>0.50133101851851858</v>
      </c>
      <c r="BJ23">
        <v>22</v>
      </c>
      <c r="BK23">
        <v>60</v>
      </c>
      <c r="BL23" s="28">
        <v>1.0019280081747548</v>
      </c>
      <c r="BM23" s="29">
        <v>62.939355420852742</v>
      </c>
      <c r="BN23" s="30">
        <v>3858.9426990099782</v>
      </c>
      <c r="BO23" s="30">
        <v>3930.2395618092396</v>
      </c>
    </row>
    <row r="24" spans="1:67">
      <c r="A24" s="46">
        <v>39843</v>
      </c>
      <c r="B24" s="47">
        <v>3023</v>
      </c>
      <c r="C24" s="48">
        <v>0.50208333333333333</v>
      </c>
      <c r="D24" s="48">
        <v>0.51111111111111118</v>
      </c>
      <c r="E24" s="49">
        <v>0.65</v>
      </c>
      <c r="F24" s="47">
        <v>12</v>
      </c>
      <c r="G24" s="47">
        <v>74.099999999999994</v>
      </c>
      <c r="H24" s="47">
        <v>74</v>
      </c>
      <c r="I24" s="47">
        <v>640</v>
      </c>
      <c r="J24" s="47">
        <v>92</v>
      </c>
      <c r="K24" s="47">
        <v>4800</v>
      </c>
      <c r="L24" s="47">
        <v>74.099999999999994</v>
      </c>
      <c r="M24" s="47">
        <v>74.5</v>
      </c>
      <c r="N24" s="47">
        <v>632</v>
      </c>
      <c r="O24" s="47">
        <v>92</v>
      </c>
      <c r="P24" s="47">
        <v>4800</v>
      </c>
      <c r="Q24" s="35">
        <f t="shared" si="0"/>
        <v>74.5</v>
      </c>
      <c r="R24" s="35">
        <f t="shared" si="1"/>
        <v>4800</v>
      </c>
      <c r="S24" s="50">
        <v>3023</v>
      </c>
      <c r="T24" s="51">
        <v>0.65</v>
      </c>
      <c r="U24" s="35">
        <v>-8</v>
      </c>
      <c r="V24" s="52" t="s">
        <v>57</v>
      </c>
      <c r="W24" s="40">
        <f t="shared" si="2"/>
        <v>0.50548611111111108</v>
      </c>
      <c r="X24" s="40">
        <v>0.50583333333333336</v>
      </c>
      <c r="Y24" s="42">
        <v>34218.300000000003</v>
      </c>
      <c r="Z24" s="43">
        <v>30.910000000000007</v>
      </c>
      <c r="AA24" s="43">
        <v>15.814</v>
      </c>
      <c r="AB24" s="43">
        <v>111.68849999999996</v>
      </c>
      <c r="AC24" s="43">
        <v>98.490700000000004</v>
      </c>
      <c r="AD24" s="43">
        <v>13.197800000000003</v>
      </c>
      <c r="AE24" s="43">
        <v>3.6780000000000013</v>
      </c>
      <c r="AF24" s="43">
        <v>1.8276666666666666</v>
      </c>
      <c r="AG24" s="43">
        <v>1.6196666666666661E-2</v>
      </c>
      <c r="AH24" s="43">
        <v>1.81341</v>
      </c>
      <c r="AI24" s="43">
        <v>0.12834333333333334</v>
      </c>
      <c r="AJ24" s="43">
        <v>11.177003333333337</v>
      </c>
      <c r="AK24" s="43">
        <v>9.8562599999999971</v>
      </c>
      <c r="AL24" s="44">
        <v>99.945690000000027</v>
      </c>
      <c r="AM24" s="43">
        <v>0.25327999999999995</v>
      </c>
      <c r="AN24" s="43">
        <v>3.7112233333333333</v>
      </c>
      <c r="AO24" s="43">
        <v>10.753303333333333</v>
      </c>
      <c r="AP24" s="42">
        <v>3154.0333333333333</v>
      </c>
      <c r="AQ24" s="45">
        <v>139.64564761086169</v>
      </c>
      <c r="AR24" s="45">
        <v>0.36003831213675547</v>
      </c>
      <c r="AS24" s="45">
        <v>9.197450921221377E-2</v>
      </c>
      <c r="AT24" s="45">
        <v>0.42284167984944393</v>
      </c>
      <c r="AU24" s="45">
        <v>0.29814661979729207</v>
      </c>
      <c r="AV24" s="45">
        <v>0.13786991620021219</v>
      </c>
      <c r="AW24" s="45">
        <v>4.5742909757725901E-2</v>
      </c>
      <c r="AX24" s="45">
        <v>0.11087997031065217</v>
      </c>
      <c r="AY24" s="45">
        <v>6.6867513545936782E-5</v>
      </c>
      <c r="AZ24" s="45">
        <v>2.2110480429596867E-2</v>
      </c>
      <c r="BA24" s="45">
        <v>1.7717482761450585E-3</v>
      </c>
      <c r="BB24" s="45">
        <v>6.1456295002239723E-2</v>
      </c>
      <c r="BC24" s="45">
        <v>4.9628020450075527E-2</v>
      </c>
      <c r="BD24" s="45">
        <v>5.9268529766548549E-4</v>
      </c>
      <c r="BE24" s="45">
        <v>1.5369145086492451E-2</v>
      </c>
      <c r="BF24" s="45">
        <v>1.3271090783153933E-2</v>
      </c>
      <c r="BG24" s="45">
        <v>5.9120907576285187E-2</v>
      </c>
      <c r="BH24" s="45">
        <v>0.18257418583505533</v>
      </c>
      <c r="BI24" s="40">
        <v>0.50583333333333336</v>
      </c>
      <c r="BJ24">
        <v>22</v>
      </c>
      <c r="BK24">
        <v>60</v>
      </c>
      <c r="BL24" s="28">
        <v>1.0019280081747548</v>
      </c>
      <c r="BM24" s="29">
        <v>74.42828537862745</v>
      </c>
      <c r="BN24" s="30">
        <v>5145.2569320133043</v>
      </c>
      <c r="BO24" s="30">
        <v>5240.3194157456528</v>
      </c>
    </row>
    <row r="25" spans="1:67">
      <c r="A25" s="46">
        <v>39843</v>
      </c>
      <c r="B25" s="47">
        <v>3023</v>
      </c>
      <c r="C25" s="48">
        <v>0.50208333333333333</v>
      </c>
      <c r="D25" s="48">
        <v>0.51111111111111118</v>
      </c>
      <c r="E25" s="49">
        <v>0.65</v>
      </c>
      <c r="F25" s="47">
        <v>12</v>
      </c>
      <c r="G25" s="47">
        <v>74.099999999999994</v>
      </c>
      <c r="H25" s="47">
        <v>74</v>
      </c>
      <c r="I25" s="47">
        <v>640</v>
      </c>
      <c r="J25" s="47">
        <v>92</v>
      </c>
      <c r="K25" s="47">
        <v>4800</v>
      </c>
      <c r="L25" s="47">
        <v>74.099999999999994</v>
      </c>
      <c r="M25" s="47">
        <v>74.5</v>
      </c>
      <c r="N25" s="47">
        <v>632</v>
      </c>
      <c r="O25" s="47">
        <v>92</v>
      </c>
      <c r="P25" s="47">
        <v>4800</v>
      </c>
      <c r="Q25" s="35">
        <f t="shared" si="0"/>
        <v>74.5</v>
      </c>
      <c r="R25" s="35">
        <f t="shared" si="1"/>
        <v>4800</v>
      </c>
      <c r="S25" s="50">
        <v>3023</v>
      </c>
      <c r="T25" s="51">
        <v>0.65</v>
      </c>
      <c r="U25" s="35">
        <v>-8</v>
      </c>
      <c r="V25" s="52" t="s">
        <v>57</v>
      </c>
      <c r="W25" s="40">
        <f t="shared" si="2"/>
        <v>0.50695601851851846</v>
      </c>
      <c r="X25" s="40">
        <v>0.50730324074074074</v>
      </c>
      <c r="Y25" s="42">
        <v>29332.3</v>
      </c>
      <c r="Z25" s="43">
        <v>29.395666666666667</v>
      </c>
      <c r="AA25" s="43">
        <v>16.534666666666666</v>
      </c>
      <c r="AB25" s="43">
        <v>96.547849999999968</v>
      </c>
      <c r="AC25" s="43">
        <v>84.570499999999996</v>
      </c>
      <c r="AD25" s="43">
        <v>11.977350000000001</v>
      </c>
      <c r="AE25" s="43">
        <v>4.0770000000000008</v>
      </c>
      <c r="AF25" s="43">
        <v>1.6040000000000001</v>
      </c>
      <c r="AG25" s="43">
        <v>1.3910000000000007E-2</v>
      </c>
      <c r="AH25" s="43">
        <v>2.0148099999999998</v>
      </c>
      <c r="AI25" s="43">
        <v>0.16540999999999995</v>
      </c>
      <c r="AJ25" s="43">
        <v>11.233173333333333</v>
      </c>
      <c r="AK25" s="43">
        <v>9.8396266666666676</v>
      </c>
      <c r="AL25" s="44">
        <v>99.937369999999973</v>
      </c>
      <c r="AM25" s="43">
        <v>0.25846333333333332</v>
      </c>
      <c r="AN25" s="43">
        <v>3.2446966666666679</v>
      </c>
      <c r="AO25" s="43">
        <v>10.807350000000001</v>
      </c>
      <c r="AP25" s="42">
        <v>3158.8333333333335</v>
      </c>
      <c r="AQ25" s="45">
        <v>159.74616718722291</v>
      </c>
      <c r="AR25" s="45">
        <v>0.29231163499638213</v>
      </c>
      <c r="AS25" s="45">
        <v>0.10180215204463731</v>
      </c>
      <c r="AT25" s="45">
        <v>0.22945577103674808</v>
      </c>
      <c r="AU25" s="45">
        <v>0.23775316815032724</v>
      </c>
      <c r="AV25" s="45">
        <v>0.10033995233446533</v>
      </c>
      <c r="AW25" s="45">
        <v>0.14574777457339241</v>
      </c>
      <c r="AX25" s="45">
        <v>0.1237795593397573</v>
      </c>
      <c r="AY25" s="45">
        <v>7.1196667880185199E-5</v>
      </c>
      <c r="AZ25" s="45">
        <v>1.763097489823149E-2</v>
      </c>
      <c r="BA25" s="45">
        <v>5.9737558219841612E-3</v>
      </c>
      <c r="BB25" s="45">
        <v>6.1426816189075265E-2</v>
      </c>
      <c r="BC25" s="45">
        <v>5.4787362835208402E-2</v>
      </c>
      <c r="BD25" s="45">
        <v>7.5664869085844311E-4</v>
      </c>
      <c r="BE25" s="45">
        <v>2.0011642875454927E-2</v>
      </c>
      <c r="BF25" s="45">
        <v>1.5341525422814068E-2</v>
      </c>
      <c r="BG25" s="45">
        <v>5.9089603204764536E-2</v>
      </c>
      <c r="BH25" s="45">
        <v>0.37904902178945155</v>
      </c>
      <c r="BI25" s="40">
        <v>0.50730324074074074</v>
      </c>
      <c r="BJ25">
        <v>22</v>
      </c>
      <c r="BK25">
        <v>60</v>
      </c>
      <c r="BL25" s="28">
        <v>1.0019280081747548</v>
      </c>
      <c r="BM25" s="29">
        <v>74.42828537862745</v>
      </c>
      <c r="BN25" s="30">
        <v>5145.2569320133043</v>
      </c>
      <c r="BO25" s="30">
        <v>5240.3194157456528</v>
      </c>
    </row>
    <row r="26" spans="1:67">
      <c r="A26" s="46">
        <v>39843</v>
      </c>
      <c r="B26" s="47">
        <v>3031</v>
      </c>
      <c r="C26" s="48">
        <v>0.54305555555555551</v>
      </c>
      <c r="D26" s="48">
        <v>0.54861111111111105</v>
      </c>
      <c r="E26" s="49">
        <v>0.3</v>
      </c>
      <c r="F26" s="47">
        <v>6</v>
      </c>
      <c r="G26" s="47">
        <v>52.5</v>
      </c>
      <c r="H26" s="47">
        <v>53</v>
      </c>
      <c r="I26" s="47">
        <v>499</v>
      </c>
      <c r="J26" s="47">
        <v>82</v>
      </c>
      <c r="K26" s="47">
        <v>2500</v>
      </c>
      <c r="L26" s="47">
        <v>52.5</v>
      </c>
      <c r="M26" s="47">
        <v>52</v>
      </c>
      <c r="N26" s="47">
        <v>486</v>
      </c>
      <c r="O26" s="47">
        <v>82</v>
      </c>
      <c r="P26" s="47">
        <v>2500</v>
      </c>
      <c r="Q26" s="35">
        <f t="shared" si="0"/>
        <v>52</v>
      </c>
      <c r="R26" s="35">
        <f t="shared" si="1"/>
        <v>2500</v>
      </c>
      <c r="S26" s="50">
        <v>3031</v>
      </c>
      <c r="T26" s="51">
        <v>0.3</v>
      </c>
      <c r="U26" s="35">
        <v>-8</v>
      </c>
      <c r="V26" s="52" t="s">
        <v>57</v>
      </c>
      <c r="W26" s="40">
        <f t="shared" si="2"/>
        <v>0.54540509259259251</v>
      </c>
      <c r="X26" s="40">
        <v>0.54575231481481479</v>
      </c>
      <c r="Y26" s="42">
        <v>23559.666666666668</v>
      </c>
      <c r="Z26" s="43">
        <v>64.125333333333344</v>
      </c>
      <c r="AA26" s="43">
        <v>17.319333333333336</v>
      </c>
      <c r="AB26" s="43">
        <v>50.569399999999987</v>
      </c>
      <c r="AC26" s="43">
        <v>40.847800000000007</v>
      </c>
      <c r="AD26" s="43">
        <v>9.7215999999999987</v>
      </c>
      <c r="AE26" s="43">
        <v>2.6733333333333325</v>
      </c>
      <c r="AF26" s="43">
        <v>0.83466666666666678</v>
      </c>
      <c r="AG26" s="43">
        <v>1.1203333333333327E-2</v>
      </c>
      <c r="AH26" s="43">
        <v>5.4775799999999997</v>
      </c>
      <c r="AI26" s="43">
        <v>0.13440333333333332</v>
      </c>
      <c r="AJ26" s="43">
        <v>7.2909033333333335</v>
      </c>
      <c r="AK26" s="43">
        <v>5.8892966666666666</v>
      </c>
      <c r="AL26" s="44">
        <v>99.861266666666651</v>
      </c>
      <c r="AM26" s="43">
        <v>0.16666000000000006</v>
      </c>
      <c r="AN26" s="43">
        <v>2.69137</v>
      </c>
      <c r="AO26" s="43">
        <v>7.0145333333333335</v>
      </c>
      <c r="AP26" s="42">
        <v>3161.9333333333334</v>
      </c>
      <c r="AQ26" s="45">
        <v>146.45449648340593</v>
      </c>
      <c r="AR26" s="45">
        <v>0.41006924001585271</v>
      </c>
      <c r="AS26" s="45">
        <v>6.4000718386772848E-2</v>
      </c>
      <c r="AT26" s="45">
        <v>9.4065861006513332E-2</v>
      </c>
      <c r="AU26" s="45">
        <v>7.1157498938428584E-2</v>
      </c>
      <c r="AV26" s="45">
        <v>4.8293177929007246E-2</v>
      </c>
      <c r="AW26" s="45">
        <v>5.7013811595487456E-2</v>
      </c>
      <c r="AX26" s="45">
        <v>8.5166503587579517E-2</v>
      </c>
      <c r="AY26" s="45">
        <v>7.6489049625705691E-5</v>
      </c>
      <c r="AZ26" s="45">
        <v>4.9736737272189087E-2</v>
      </c>
      <c r="BA26" s="45">
        <v>2.9911920508482017E-3</v>
      </c>
      <c r="BB26" s="45">
        <v>4.3610260445128696E-2</v>
      </c>
      <c r="BC26" s="45">
        <v>3.5147889359629869E-2</v>
      </c>
      <c r="BD26" s="45">
        <v>1.2815220835311809E-3</v>
      </c>
      <c r="BE26" s="45">
        <v>1.6837019967301071E-2</v>
      </c>
      <c r="BF26" s="45">
        <v>1.4198959408205244E-2</v>
      </c>
      <c r="BG26" s="45">
        <v>4.1954049850408695E-2</v>
      </c>
      <c r="BH26" s="45">
        <v>0.25370813170246242</v>
      </c>
      <c r="BI26" s="40">
        <v>0.54575231481481479</v>
      </c>
      <c r="BJ26">
        <v>22</v>
      </c>
      <c r="BK26">
        <v>63</v>
      </c>
      <c r="BL26" s="28">
        <v>1.0077120326990188</v>
      </c>
      <c r="BM26" s="29">
        <v>51.800639517523308</v>
      </c>
      <c r="BN26" s="30">
        <v>2672.1194865014913</v>
      </c>
      <c r="BO26" s="30">
        <v>2721.4888996470158</v>
      </c>
    </row>
    <row r="27" spans="1:67">
      <c r="A27" s="46">
        <v>39844</v>
      </c>
      <c r="B27" s="47">
        <v>3104</v>
      </c>
      <c r="C27" s="48">
        <v>0.25555555555555559</v>
      </c>
      <c r="D27" s="48">
        <v>0.26180555555555557</v>
      </c>
      <c r="E27" s="49">
        <v>0.3</v>
      </c>
      <c r="F27" s="47">
        <v>12</v>
      </c>
      <c r="G27" s="47">
        <v>52.5</v>
      </c>
      <c r="H27" s="47">
        <v>52.8</v>
      </c>
      <c r="I27" s="47">
        <v>496</v>
      </c>
      <c r="J27" s="47">
        <v>81</v>
      </c>
      <c r="K27" s="47">
        <v>2400</v>
      </c>
      <c r="L27" s="47">
        <v>52.5</v>
      </c>
      <c r="M27" s="47">
        <v>52.5</v>
      </c>
      <c r="N27" s="47">
        <v>485</v>
      </c>
      <c r="O27" s="47">
        <v>81</v>
      </c>
      <c r="P27" s="47">
        <v>2500</v>
      </c>
      <c r="Q27" s="35">
        <f t="shared" si="0"/>
        <v>52.5</v>
      </c>
      <c r="R27" s="35">
        <f t="shared" si="1"/>
        <v>2500</v>
      </c>
      <c r="S27" s="50">
        <v>3104</v>
      </c>
      <c r="T27" s="51">
        <v>0.3</v>
      </c>
      <c r="U27" s="35">
        <v>-8</v>
      </c>
      <c r="V27" s="52" t="s">
        <v>57</v>
      </c>
      <c r="W27" s="40">
        <f t="shared" si="2"/>
        <v>0.25778935185185187</v>
      </c>
      <c r="X27" s="40">
        <v>0.25813657407407409</v>
      </c>
      <c r="Y27" s="42">
        <v>25426.466666666667</v>
      </c>
      <c r="Z27" s="43">
        <v>69.62133333333334</v>
      </c>
      <c r="AA27" s="43">
        <v>16.911333333333335</v>
      </c>
      <c r="AB27" s="43">
        <v>50.556449999999998</v>
      </c>
      <c r="AC27" s="43">
        <v>39.507649999999998</v>
      </c>
      <c r="AD27" s="43">
        <v>11.0488</v>
      </c>
      <c r="AE27" s="43">
        <v>6.4320000000000013</v>
      </c>
      <c r="AF27" s="43">
        <v>1.4000000000000002E-2</v>
      </c>
      <c r="AG27" s="43">
        <v>1.1973333333333338E-2</v>
      </c>
      <c r="AH27" s="43">
        <v>5.5553933333333321</v>
      </c>
      <c r="AI27" s="43">
        <v>0.30255666666666664</v>
      </c>
      <c r="AJ27" s="43">
        <v>6.8199366666666661</v>
      </c>
      <c r="AK27" s="43">
        <v>5.3294999999999986</v>
      </c>
      <c r="AL27" s="44">
        <v>99.840976666666648</v>
      </c>
      <c r="AM27" s="43">
        <v>2.5433333333333332E-3</v>
      </c>
      <c r="AN27" s="43">
        <v>2.8490300000000004</v>
      </c>
      <c r="AO27" s="43">
        <v>6.6678100000000002</v>
      </c>
      <c r="AP27" s="42">
        <v>3187.6666666666665</v>
      </c>
      <c r="AQ27" s="45">
        <v>205.13489814460911</v>
      </c>
      <c r="AR27" s="45">
        <v>0.54335314821614111</v>
      </c>
      <c r="AS27" s="45">
        <v>4.8118627358338086E-2</v>
      </c>
      <c r="AT27" s="45">
        <v>0.15645498140646255</v>
      </c>
      <c r="AU27" s="45">
        <v>6.9730039783983053E-2</v>
      </c>
      <c r="AV27" s="45">
        <v>0.10974222146653068</v>
      </c>
      <c r="AW27" s="45">
        <v>0.1028691837505134</v>
      </c>
      <c r="AX27" s="45">
        <v>0.15239694086892588</v>
      </c>
      <c r="AY27" s="45">
        <v>1.0482607379429229E-4</v>
      </c>
      <c r="AZ27" s="45">
        <v>6.6798822689054058E-2</v>
      </c>
      <c r="BA27" s="45">
        <v>5.1134496982068742E-3</v>
      </c>
      <c r="BB27" s="45">
        <v>5.4646995584723447E-2</v>
      </c>
      <c r="BC27" s="45">
        <v>4.2763253642221409E-2</v>
      </c>
      <c r="BD27" s="45">
        <v>1.6449889074834859E-3</v>
      </c>
      <c r="BE27" s="45">
        <v>2.8248731229773026E-2</v>
      </c>
      <c r="BF27" s="45">
        <v>1.8605526616832319E-2</v>
      </c>
      <c r="BG27" s="45">
        <v>5.3430530791764082E-2</v>
      </c>
      <c r="BH27" s="45">
        <v>0.47946330148538402</v>
      </c>
      <c r="BI27" s="40">
        <v>0.25813657407407409</v>
      </c>
      <c r="BJ27">
        <v>24</v>
      </c>
      <c r="BK27">
        <v>32</v>
      </c>
      <c r="BL27" s="28">
        <v>0.94794377928162421</v>
      </c>
      <c r="BM27" s="29">
        <v>53.922250911176192</v>
      </c>
      <c r="BN27" s="30">
        <v>2755.071066379327</v>
      </c>
      <c r="BO27" s="30">
        <v>2805.9730722246732</v>
      </c>
    </row>
    <row r="28" spans="1:67">
      <c r="A28" s="46">
        <v>39844</v>
      </c>
      <c r="B28" s="47">
        <v>3106</v>
      </c>
      <c r="C28" s="48">
        <v>0.27013888888888887</v>
      </c>
      <c r="D28" s="48">
        <v>0.27708333333333335</v>
      </c>
      <c r="E28" s="49">
        <v>0.65</v>
      </c>
      <c r="F28" s="47">
        <v>12</v>
      </c>
      <c r="G28" s="47">
        <v>74.099999999999994</v>
      </c>
      <c r="H28" s="47">
        <v>74</v>
      </c>
      <c r="I28" s="47">
        <v>613</v>
      </c>
      <c r="J28" s="47">
        <v>89</v>
      </c>
      <c r="K28" s="47">
        <v>4800</v>
      </c>
      <c r="L28" s="47">
        <v>74.099999999999994</v>
      </c>
      <c r="M28" s="47">
        <v>74</v>
      </c>
      <c r="N28" s="47">
        <v>600</v>
      </c>
      <c r="O28" s="47">
        <v>89</v>
      </c>
      <c r="P28" s="47">
        <v>4800</v>
      </c>
      <c r="Q28" s="35">
        <f t="shared" si="0"/>
        <v>74</v>
      </c>
      <c r="R28" s="35">
        <f t="shared" si="1"/>
        <v>4800</v>
      </c>
      <c r="S28" s="50">
        <v>3106</v>
      </c>
      <c r="T28" s="51">
        <v>0.65</v>
      </c>
      <c r="U28" s="35">
        <v>-8</v>
      </c>
      <c r="V28" s="52" t="s">
        <v>57</v>
      </c>
      <c r="W28" s="40">
        <f t="shared" si="2"/>
        <v>0.27259259259259261</v>
      </c>
      <c r="X28" s="40">
        <v>0.27293981481481483</v>
      </c>
      <c r="Y28" s="42">
        <v>33061.599999999999</v>
      </c>
      <c r="Z28" s="43">
        <v>22.247</v>
      </c>
      <c r="AA28" s="43">
        <v>15.773000000000003</v>
      </c>
      <c r="AB28" s="43">
        <v>107.97150000000002</v>
      </c>
      <c r="AC28" s="43">
        <v>93.745750000000001</v>
      </c>
      <c r="AD28" s="43">
        <v>14.22575</v>
      </c>
      <c r="AE28" s="43">
        <v>2.0986666666666669</v>
      </c>
      <c r="AF28" s="43">
        <v>1.3483333333333334</v>
      </c>
      <c r="AG28" s="43">
        <v>1.5513333333333341E-2</v>
      </c>
      <c r="AH28" s="43">
        <v>1.3642366666666668</v>
      </c>
      <c r="AI28" s="43">
        <v>7.6403333333333337E-2</v>
      </c>
      <c r="AJ28" s="43">
        <v>11.272939999999998</v>
      </c>
      <c r="AK28" s="43">
        <v>9.7876766666666679</v>
      </c>
      <c r="AL28" s="44">
        <v>99.960730000000012</v>
      </c>
      <c r="AM28" s="43">
        <v>0.19486333333333331</v>
      </c>
      <c r="AN28" s="43">
        <v>3.5326000000000004</v>
      </c>
      <c r="AO28" s="43">
        <v>11.02148</v>
      </c>
      <c r="AP28" s="42">
        <v>3185.1</v>
      </c>
      <c r="AQ28" s="45">
        <v>95.848875301581046</v>
      </c>
      <c r="AR28" s="45">
        <v>0.34223555106646675</v>
      </c>
      <c r="AS28" s="45">
        <v>9.1166766479594014E-2</v>
      </c>
      <c r="AT28" s="45">
        <v>0.30225060965113448</v>
      </c>
      <c r="AU28" s="45">
        <v>0.21747202554938397</v>
      </c>
      <c r="AV28" s="45">
        <v>9.7882472630578088E-2</v>
      </c>
      <c r="AW28" s="45">
        <v>2.7883171705668907E-2</v>
      </c>
      <c r="AX28" s="45">
        <v>0.1180030196379655</v>
      </c>
      <c r="AY28" s="45">
        <v>5.0741626340492168E-5</v>
      </c>
      <c r="AZ28" s="45">
        <v>2.1926341948997501E-2</v>
      </c>
      <c r="BA28" s="45">
        <v>1.0300597014279052E-3</v>
      </c>
      <c r="BB28" s="45">
        <v>4.688103505977502E-2</v>
      </c>
      <c r="BC28" s="45">
        <v>3.7164913777539617E-2</v>
      </c>
      <c r="BD28" s="45">
        <v>5.3119903406605227E-4</v>
      </c>
      <c r="BE28" s="45">
        <v>1.717589496405068E-2</v>
      </c>
      <c r="BF28" s="45">
        <v>8.5719269149056032E-3</v>
      </c>
      <c r="BG28" s="45">
        <v>4.5833396948754018E-2</v>
      </c>
      <c r="BH28" s="45">
        <v>0.30512857662936466</v>
      </c>
      <c r="BI28" s="40">
        <v>0.27293981481481483</v>
      </c>
      <c r="BJ28">
        <v>24</v>
      </c>
      <c r="BK28">
        <v>32</v>
      </c>
      <c r="BL28" s="28">
        <v>0.94794377928162421</v>
      </c>
      <c r="BM28" s="29">
        <v>76.004696522419778</v>
      </c>
      <c r="BN28" s="30">
        <v>5289.7364474483084</v>
      </c>
      <c r="BO28" s="30">
        <v>5387.4682986713724</v>
      </c>
    </row>
    <row r="29" spans="1:67">
      <c r="A29" s="46">
        <v>39843</v>
      </c>
      <c r="B29" s="47">
        <v>3021</v>
      </c>
      <c r="C29" s="48">
        <v>0.48125000000000001</v>
      </c>
      <c r="D29" s="48">
        <v>0.4909722222222222</v>
      </c>
      <c r="E29" s="49">
        <v>0.3</v>
      </c>
      <c r="F29" s="47">
        <v>12</v>
      </c>
      <c r="G29" s="47">
        <v>52.5</v>
      </c>
      <c r="H29" s="47">
        <v>53.2</v>
      </c>
      <c r="I29" s="47">
        <v>517</v>
      </c>
      <c r="J29" s="47">
        <v>82</v>
      </c>
      <c r="K29" s="47">
        <v>2500</v>
      </c>
      <c r="L29" s="47">
        <v>52.5</v>
      </c>
      <c r="M29" s="47">
        <v>53</v>
      </c>
      <c r="N29" s="47">
        <v>506</v>
      </c>
      <c r="O29" s="47">
        <v>82</v>
      </c>
      <c r="P29" s="47">
        <v>2500</v>
      </c>
      <c r="Q29" s="35">
        <f t="shared" si="0"/>
        <v>53</v>
      </c>
      <c r="R29" s="35">
        <f t="shared" si="1"/>
        <v>2500</v>
      </c>
      <c r="S29" s="50">
        <v>3021</v>
      </c>
      <c r="T29" s="51">
        <v>0.3</v>
      </c>
      <c r="U29" s="35">
        <v>-8</v>
      </c>
      <c r="V29" s="52" t="s">
        <v>54</v>
      </c>
      <c r="W29" s="40">
        <f t="shared" si="2"/>
        <v>0.48474537037037035</v>
      </c>
      <c r="X29" s="40">
        <v>0.48509259259259258</v>
      </c>
      <c r="Y29" s="42">
        <v>23890.766666666666</v>
      </c>
      <c r="Z29" s="43">
        <v>71.38866666666668</v>
      </c>
      <c r="AA29" s="43">
        <v>17.370666666666668</v>
      </c>
      <c r="AB29" s="43">
        <v>47.939499999999995</v>
      </c>
      <c r="AC29" s="43">
        <v>38.658549999999991</v>
      </c>
      <c r="AD29" s="43">
        <v>9.2809499999999989</v>
      </c>
      <c r="AE29" s="43">
        <v>5.413666666666666</v>
      </c>
      <c r="AF29" s="43">
        <v>1.0706666666666667</v>
      </c>
      <c r="AG29" s="43">
        <v>1.1349999999999992E-2</v>
      </c>
      <c r="AH29" s="43">
        <v>6.010186666666665</v>
      </c>
      <c r="AI29" s="43">
        <v>0.26832</v>
      </c>
      <c r="AJ29" s="43">
        <v>6.8143733333333323</v>
      </c>
      <c r="AK29" s="43">
        <v>5.495143333333333</v>
      </c>
      <c r="AL29" s="44">
        <v>99.835700000000003</v>
      </c>
      <c r="AM29" s="43">
        <v>0.21078333333333335</v>
      </c>
      <c r="AN29" s="43">
        <v>2.723913333333333</v>
      </c>
      <c r="AO29" s="43">
        <v>6.5560533333333328</v>
      </c>
      <c r="AP29" s="42">
        <v>3160.0333333333333</v>
      </c>
      <c r="AQ29" s="45">
        <v>166.57310362294118</v>
      </c>
      <c r="AR29" s="45">
        <v>0.68465311293890319</v>
      </c>
      <c r="AS29" s="45">
        <v>0.12042835424328932</v>
      </c>
      <c r="AT29" s="45">
        <v>5.7400588727005847E-2</v>
      </c>
      <c r="AU29" s="45">
        <v>5.5607514686912538E-2</v>
      </c>
      <c r="AV29" s="45">
        <v>1.5190939904180627E-2</v>
      </c>
      <c r="AW29" s="45">
        <v>0.12710254706841473</v>
      </c>
      <c r="AX29" s="45">
        <v>8.7214888531769869E-2</v>
      </c>
      <c r="AY29" s="45">
        <v>8.6103386132302292E-5</v>
      </c>
      <c r="AZ29" s="45">
        <v>7.5355016002795774E-2</v>
      </c>
      <c r="BA29" s="45">
        <v>5.5016235848125393E-3</v>
      </c>
      <c r="BB29" s="45">
        <v>4.7243090597413322E-2</v>
      </c>
      <c r="BC29" s="45">
        <v>3.9067480818082798E-2</v>
      </c>
      <c r="BD29" s="45">
        <v>1.7202646147691E-3</v>
      </c>
      <c r="BE29" s="45">
        <v>1.7124575672232727E-2</v>
      </c>
      <c r="BF29" s="45">
        <v>1.6135946876746795E-2</v>
      </c>
      <c r="BG29" s="45">
        <v>4.5451138852491982E-2</v>
      </c>
      <c r="BH29" s="45">
        <v>0.18257418583505533</v>
      </c>
      <c r="BI29" s="40">
        <v>0.48509259259259258</v>
      </c>
      <c r="BJ29">
        <v>22</v>
      </c>
      <c r="BK29">
        <v>59</v>
      </c>
      <c r="BL29" s="28">
        <v>1.0000000000000002</v>
      </c>
      <c r="BM29" s="29">
        <v>53</v>
      </c>
      <c r="BN29" s="30">
        <v>2682.4034334763946</v>
      </c>
      <c r="BO29" s="30">
        <v>2731.9628502611786</v>
      </c>
    </row>
    <row r="30" spans="1:67">
      <c r="A30" s="46">
        <v>39843</v>
      </c>
      <c r="B30" s="47">
        <v>3030</v>
      </c>
      <c r="C30" s="48">
        <v>0.53749999999999998</v>
      </c>
      <c r="D30" s="48">
        <v>0.54236111111111118</v>
      </c>
      <c r="E30" s="49">
        <v>0.45</v>
      </c>
      <c r="F30" s="47">
        <v>6</v>
      </c>
      <c r="G30" s="47">
        <v>63.2</v>
      </c>
      <c r="H30" s="47">
        <v>61</v>
      </c>
      <c r="I30" s="47">
        <v>558</v>
      </c>
      <c r="J30" s="47">
        <v>86</v>
      </c>
      <c r="K30" s="47">
        <v>3200</v>
      </c>
      <c r="L30" s="47">
        <v>63.2</v>
      </c>
      <c r="M30" s="47">
        <v>60</v>
      </c>
      <c r="N30" s="47">
        <v>534</v>
      </c>
      <c r="O30" s="47">
        <v>86</v>
      </c>
      <c r="P30" s="47">
        <v>3200</v>
      </c>
      <c r="Q30" s="35">
        <f t="shared" si="0"/>
        <v>60</v>
      </c>
      <c r="R30" s="35">
        <f t="shared" si="1"/>
        <v>3200</v>
      </c>
      <c r="S30" s="50">
        <v>3030</v>
      </c>
      <c r="T30" s="51">
        <v>0.45</v>
      </c>
      <c r="U30" s="35">
        <v>-8</v>
      </c>
      <c r="V30" s="52" t="s">
        <v>54</v>
      </c>
      <c r="W30" s="40">
        <f t="shared" si="2"/>
        <v>0.54212962962962952</v>
      </c>
      <c r="X30" s="40">
        <v>0.54247685185185179</v>
      </c>
      <c r="Y30" s="42">
        <v>21781.033333333333</v>
      </c>
      <c r="Z30" s="43">
        <v>31.777333333333331</v>
      </c>
      <c r="AA30" s="43">
        <v>17.562333333333335</v>
      </c>
      <c r="AB30" s="43">
        <v>60.014500000000005</v>
      </c>
      <c r="AC30" s="43">
        <v>51.695350000000012</v>
      </c>
      <c r="AD30" s="43">
        <v>8.3191500000000005</v>
      </c>
      <c r="AE30" s="43">
        <v>2.1786666666666665</v>
      </c>
      <c r="AF30" s="43">
        <v>0.9903333333333334</v>
      </c>
      <c r="AG30" s="43">
        <v>1.0330000000000001E-2</v>
      </c>
      <c r="AH30" s="43">
        <v>2.9432633333333333</v>
      </c>
      <c r="AI30" s="43">
        <v>0.11852333333333333</v>
      </c>
      <c r="AJ30" s="43">
        <v>9.365086666666663</v>
      </c>
      <c r="AK30" s="43">
        <v>8.0669466666666683</v>
      </c>
      <c r="AL30" s="44">
        <v>99.920823333333345</v>
      </c>
      <c r="AM30" s="43">
        <v>0.21402000000000002</v>
      </c>
      <c r="AN30" s="43">
        <v>2.5154133333333335</v>
      </c>
      <c r="AO30" s="43">
        <v>9.0100700000000025</v>
      </c>
      <c r="AP30" s="42">
        <v>3169.4</v>
      </c>
      <c r="AQ30" s="45">
        <v>195.64279260649525</v>
      </c>
      <c r="AR30" s="45">
        <v>0.57856501040456965</v>
      </c>
      <c r="AS30" s="45">
        <v>7.3891035027743704E-2</v>
      </c>
      <c r="AT30" s="45">
        <v>0.39370856103736912</v>
      </c>
      <c r="AU30" s="45">
        <v>0.34074672437294673</v>
      </c>
      <c r="AV30" s="45">
        <v>0.13793102661638387</v>
      </c>
      <c r="AW30" s="45">
        <v>0.1024100390193905</v>
      </c>
      <c r="AX30" s="45">
        <v>6.8202706657450804E-2</v>
      </c>
      <c r="AY30" s="45">
        <v>9.5231116328862433E-5</v>
      </c>
      <c r="AZ30" s="45">
        <v>5.6492400974065646E-2</v>
      </c>
      <c r="BA30" s="45">
        <v>5.1465879780775098E-3</v>
      </c>
      <c r="BB30" s="45">
        <v>7.4005991059127585E-2</v>
      </c>
      <c r="BC30" s="45">
        <v>6.9132121050344955E-2</v>
      </c>
      <c r="BD30" s="45">
        <v>1.640580917578689E-3</v>
      </c>
      <c r="BE30" s="45">
        <v>1.3777527930005045E-2</v>
      </c>
      <c r="BF30" s="45">
        <v>1.9058779013128427E-2</v>
      </c>
      <c r="BG30" s="45">
        <v>7.1202097750964796E-2</v>
      </c>
      <c r="BH30" s="45">
        <v>0.49827287912243995</v>
      </c>
      <c r="BI30" s="40">
        <v>0.54247685185185179</v>
      </c>
      <c r="BJ30">
        <v>22</v>
      </c>
      <c r="BK30">
        <v>63</v>
      </c>
      <c r="BL30" s="28">
        <v>1.0077120326990188</v>
      </c>
      <c r="BM30" s="29">
        <v>59.769968674065353</v>
      </c>
      <c r="BN30" s="30">
        <v>3420.3129427219087</v>
      </c>
      <c r="BO30" s="30">
        <v>3483.5057915481802</v>
      </c>
    </row>
    <row r="31" spans="1:67">
      <c r="A31" s="46">
        <v>39843</v>
      </c>
      <c r="B31" s="47">
        <v>3031</v>
      </c>
      <c r="C31" s="48">
        <v>0.54305555555555551</v>
      </c>
      <c r="D31" s="48">
        <v>0.54861111111111105</v>
      </c>
      <c r="E31" s="49">
        <v>0.3</v>
      </c>
      <c r="F31" s="47">
        <v>6</v>
      </c>
      <c r="G31" s="47">
        <v>52.5</v>
      </c>
      <c r="H31" s="47">
        <v>53</v>
      </c>
      <c r="I31" s="47">
        <v>499</v>
      </c>
      <c r="J31" s="47">
        <v>82</v>
      </c>
      <c r="K31" s="47">
        <v>2500</v>
      </c>
      <c r="L31" s="47">
        <v>52.5</v>
      </c>
      <c r="M31" s="47">
        <v>52</v>
      </c>
      <c r="N31" s="47">
        <v>486</v>
      </c>
      <c r="O31" s="47">
        <v>82</v>
      </c>
      <c r="P31" s="47">
        <v>2500</v>
      </c>
      <c r="Q31" s="35">
        <f t="shared" si="0"/>
        <v>52</v>
      </c>
      <c r="R31" s="35">
        <f t="shared" si="1"/>
        <v>2500</v>
      </c>
      <c r="S31" s="50">
        <v>3031</v>
      </c>
      <c r="T31" s="51">
        <v>0.3</v>
      </c>
      <c r="U31" s="35">
        <v>-8</v>
      </c>
      <c r="V31" s="52" t="s">
        <v>54</v>
      </c>
      <c r="W31" s="40">
        <f t="shared" si="2"/>
        <v>0.54679398148148139</v>
      </c>
      <c r="X31" s="40">
        <v>0.54714120370370367</v>
      </c>
      <c r="Y31" s="42">
        <v>19816.599999999999</v>
      </c>
      <c r="Z31" s="43">
        <v>55.597666666666662</v>
      </c>
      <c r="AA31" s="43">
        <v>17.827999999999996</v>
      </c>
      <c r="AB31" s="43">
        <v>43.304099999999991</v>
      </c>
      <c r="AC31" s="43">
        <v>35.359450000000002</v>
      </c>
      <c r="AD31" s="43">
        <v>7.9446500000000002</v>
      </c>
      <c r="AE31" s="43">
        <v>2.3930000000000007</v>
      </c>
      <c r="AF31" s="43">
        <v>0.76233333333333353</v>
      </c>
      <c r="AG31" s="43">
        <v>9.4066666666666673E-3</v>
      </c>
      <c r="AH31" s="43">
        <v>5.6605033333333328</v>
      </c>
      <c r="AI31" s="43">
        <v>0.14286000000000001</v>
      </c>
      <c r="AJ31" s="43">
        <v>7.4134199999999995</v>
      </c>
      <c r="AK31" s="43">
        <v>6.0533300000000008</v>
      </c>
      <c r="AL31" s="44">
        <v>99.856226666666686</v>
      </c>
      <c r="AM31" s="43">
        <v>0.18081999999999995</v>
      </c>
      <c r="AN31" s="43">
        <v>2.3260799999999997</v>
      </c>
      <c r="AO31" s="43">
        <v>7.1323866666666662</v>
      </c>
      <c r="AP31" s="42">
        <v>3169.9</v>
      </c>
      <c r="AQ31" s="45">
        <v>103.99489377397715</v>
      </c>
      <c r="AR31" s="45">
        <v>0.50877597084238468</v>
      </c>
      <c r="AS31" s="45">
        <v>7.3737652385401753E-2</v>
      </c>
      <c r="AT31" s="45">
        <v>0.10512303136866752</v>
      </c>
      <c r="AU31" s="45">
        <v>9.4063840206972726E-2</v>
      </c>
      <c r="AV31" s="45">
        <v>2.1621409408907326E-2</v>
      </c>
      <c r="AW31" s="45">
        <v>2.8785772347727129E-2</v>
      </c>
      <c r="AX31" s="45">
        <v>9.346521880590869E-2</v>
      </c>
      <c r="AY31" s="45">
        <v>4.4977644510880368E-5</v>
      </c>
      <c r="AZ31" s="45">
        <v>6.5327992011310745E-2</v>
      </c>
      <c r="BA31" s="45">
        <v>1.910515366469802E-3</v>
      </c>
      <c r="BB31" s="45">
        <v>3.6922616188548987E-2</v>
      </c>
      <c r="BC31" s="45">
        <v>3.104297521734712E-2</v>
      </c>
      <c r="BD31" s="45">
        <v>1.5567280747935171E-3</v>
      </c>
      <c r="BE31" s="45">
        <v>2.2603484626079244E-2</v>
      </c>
      <c r="BF31" s="45">
        <v>1.0156920521632492E-2</v>
      </c>
      <c r="BG31" s="45">
        <v>3.5521481925180377E-2</v>
      </c>
      <c r="BH31" s="45">
        <v>0.30512857662936466</v>
      </c>
      <c r="BI31" s="40">
        <v>0.54714120370370367</v>
      </c>
      <c r="BJ31">
        <v>22</v>
      </c>
      <c r="BK31">
        <v>63</v>
      </c>
      <c r="BL31" s="28">
        <v>1.0077120326990188</v>
      </c>
      <c r="BM31" s="29">
        <v>51.800639517523308</v>
      </c>
      <c r="BN31" s="30">
        <v>2672.1194865014913</v>
      </c>
      <c r="BO31" s="30">
        <v>2721.4888996470158</v>
      </c>
    </row>
    <row r="32" spans="1:67">
      <c r="A32" s="46">
        <v>39844</v>
      </c>
      <c r="B32" s="47">
        <v>3105</v>
      </c>
      <c r="C32" s="48">
        <v>0.26250000000000001</v>
      </c>
      <c r="D32" s="48">
        <v>0.26944444444444443</v>
      </c>
      <c r="E32" s="49">
        <v>0.45</v>
      </c>
      <c r="F32" s="47">
        <v>12</v>
      </c>
      <c r="G32" s="47">
        <v>63.2</v>
      </c>
      <c r="H32" s="47">
        <v>63</v>
      </c>
      <c r="I32" s="47">
        <v>543</v>
      </c>
      <c r="J32" s="47">
        <v>84</v>
      </c>
      <c r="K32" s="47">
        <v>3400</v>
      </c>
      <c r="L32" s="47">
        <v>63.2</v>
      </c>
      <c r="M32" s="47">
        <v>63</v>
      </c>
      <c r="N32" s="47">
        <v>532</v>
      </c>
      <c r="O32" s="47">
        <v>84</v>
      </c>
      <c r="P32" s="47">
        <v>3400</v>
      </c>
      <c r="Q32" s="35">
        <f t="shared" si="0"/>
        <v>63</v>
      </c>
      <c r="R32" s="35">
        <f t="shared" si="1"/>
        <v>3400</v>
      </c>
      <c r="S32" s="50">
        <v>3105</v>
      </c>
      <c r="T32" s="51">
        <v>0.45</v>
      </c>
      <c r="U32" s="35">
        <v>-8</v>
      </c>
      <c r="V32" s="52" t="s">
        <v>54</v>
      </c>
      <c r="W32" s="40">
        <f t="shared" si="2"/>
        <v>0.26738425925925924</v>
      </c>
      <c r="X32" s="40">
        <v>0.26773148148148146</v>
      </c>
      <c r="Y32" s="42">
        <v>28486.066666666666</v>
      </c>
      <c r="Z32" s="43">
        <v>40.211666666666666</v>
      </c>
      <c r="AA32" s="43">
        <v>16.443666666666669</v>
      </c>
      <c r="AB32" s="43">
        <v>73.222100000000012</v>
      </c>
      <c r="AC32" s="43">
        <v>61.372500000000009</v>
      </c>
      <c r="AD32" s="43">
        <v>11.849600000000001</v>
      </c>
      <c r="AE32" s="43">
        <v>3.3316666666666679</v>
      </c>
      <c r="AF32" s="43">
        <v>0.90000000000000013</v>
      </c>
      <c r="AG32" s="43">
        <v>1.3400000000000006E-2</v>
      </c>
      <c r="AH32" s="43">
        <v>2.8642666666666665</v>
      </c>
      <c r="AI32" s="43">
        <v>0.14030000000000001</v>
      </c>
      <c r="AJ32" s="43">
        <v>8.8423833333333359</v>
      </c>
      <c r="AK32" s="43">
        <v>7.4113666666666669</v>
      </c>
      <c r="AL32" s="44">
        <v>99.919583333333293</v>
      </c>
      <c r="AM32" s="43">
        <v>0.1503866666666667</v>
      </c>
      <c r="AN32" s="43">
        <v>3.1233066666666667</v>
      </c>
      <c r="AO32" s="43">
        <v>8.6451400000000014</v>
      </c>
      <c r="AP32" s="42">
        <v>3187.9666666666667</v>
      </c>
      <c r="AQ32" s="45">
        <v>192.47318368209173</v>
      </c>
      <c r="AR32" s="45">
        <v>0.36371723891679486</v>
      </c>
      <c r="AS32" s="45">
        <v>8.6562050032026924E-2</v>
      </c>
      <c r="AT32" s="45">
        <v>0.15858808060615726</v>
      </c>
      <c r="AU32" s="45">
        <v>0.25103262598588233</v>
      </c>
      <c r="AV32" s="45">
        <v>9.3782525392343455E-2</v>
      </c>
      <c r="AW32" s="45">
        <v>7.0077953310758376E-2</v>
      </c>
      <c r="AX32" s="45">
        <v>0.13975347753368583</v>
      </c>
      <c r="AY32" s="45">
        <v>9.8260736888103404E-5</v>
      </c>
      <c r="AZ32" s="45">
        <v>2.8054519991509801E-2</v>
      </c>
      <c r="BA32" s="45">
        <v>2.9936714859044315E-3</v>
      </c>
      <c r="BB32" s="45">
        <v>5.4385159508018609E-2</v>
      </c>
      <c r="BC32" s="45">
        <v>4.6205017889412496E-2</v>
      </c>
      <c r="BD32" s="45">
        <v>7.4189102895979187E-4</v>
      </c>
      <c r="BE32" s="45">
        <v>2.3192072565535238E-2</v>
      </c>
      <c r="BF32" s="45">
        <v>1.7362085790264527E-2</v>
      </c>
      <c r="BG32" s="45">
        <v>5.3164361928930891E-2</v>
      </c>
      <c r="BH32" s="45">
        <v>0.31984191497474596</v>
      </c>
      <c r="BI32" s="40">
        <v>0.26773148148148146</v>
      </c>
      <c r="BJ32">
        <v>24</v>
      </c>
      <c r="BK32">
        <v>32</v>
      </c>
      <c r="BL32" s="28">
        <v>0.94794377928162421</v>
      </c>
      <c r="BM32" s="29">
        <v>64.706701093411425</v>
      </c>
      <c r="BN32" s="30">
        <v>3746.8966502758849</v>
      </c>
      <c r="BO32" s="30">
        <v>3816.1233782255554</v>
      </c>
    </row>
    <row r="33" spans="1:67">
      <c r="A33" s="46"/>
      <c r="B33" s="47"/>
      <c r="C33" s="48"/>
      <c r="D33" s="48"/>
      <c r="E33" s="49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35"/>
      <c r="R33" s="35"/>
      <c r="S33" s="50"/>
      <c r="T33" s="51"/>
      <c r="U33" s="35"/>
      <c r="V33" s="52"/>
      <c r="W33" s="40"/>
      <c r="X33" s="40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4"/>
      <c r="AM33" s="43"/>
      <c r="AN33" s="43"/>
      <c r="AO33" s="43"/>
      <c r="AP33" s="42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0"/>
      <c r="BL33" s="28" t="s">
        <v>64</v>
      </c>
      <c r="BM33" s="29" t="s">
        <v>64</v>
      </c>
      <c r="BN33" s="30" t="s">
        <v>64</v>
      </c>
      <c r="BO33" s="30" t="s">
        <v>64</v>
      </c>
    </row>
    <row r="34" spans="1:67">
      <c r="A34" s="46">
        <v>39843</v>
      </c>
      <c r="B34" s="47">
        <v>3018</v>
      </c>
      <c r="C34" s="48">
        <v>0.45833333333333331</v>
      </c>
      <c r="D34" s="48">
        <v>0.4680555555555555</v>
      </c>
      <c r="E34" s="49">
        <v>0.04</v>
      </c>
      <c r="F34" s="47">
        <v>12</v>
      </c>
      <c r="G34" s="47">
        <v>21</v>
      </c>
      <c r="H34" s="47">
        <v>21</v>
      </c>
      <c r="I34" s="47">
        <v>455</v>
      </c>
      <c r="J34" s="47">
        <v>58</v>
      </c>
      <c r="K34" s="47">
        <v>900</v>
      </c>
      <c r="L34" s="47">
        <v>21</v>
      </c>
      <c r="M34" s="47">
        <v>20.6</v>
      </c>
      <c r="N34" s="47">
        <v>479</v>
      </c>
      <c r="O34" s="47">
        <v>58</v>
      </c>
      <c r="P34" s="47">
        <v>1000</v>
      </c>
      <c r="Q34" s="35">
        <f t="shared" ref="Q34:Q63" si="3">IF(U34&lt;&gt;"",IF(U34&gt;10,H34,M34),"")</f>
        <v>20.6</v>
      </c>
      <c r="R34" s="35">
        <f t="shared" ref="R34:R63" si="4">IF(U34&lt;&gt;"",IF(U34&gt;10,K34,P34),"")</f>
        <v>1000</v>
      </c>
      <c r="S34" s="50">
        <v>3018</v>
      </c>
      <c r="T34" s="51">
        <v>0.04</v>
      </c>
      <c r="U34" s="35">
        <v>-4</v>
      </c>
      <c r="V34" s="52" t="s">
        <v>56</v>
      </c>
      <c r="W34" s="40">
        <f t="shared" ref="W34:W63" si="5">IF(X34&lt;&gt;"",X34-TIME(0,0,30),"")</f>
        <v>0.45991898148148147</v>
      </c>
      <c r="X34" s="40">
        <v>0.46026620370370369</v>
      </c>
      <c r="Y34" s="42">
        <v>23414.733333333334</v>
      </c>
      <c r="Z34" s="43">
        <v>864.31899999999985</v>
      </c>
      <c r="AA34" s="43">
        <v>17.362666666666662</v>
      </c>
      <c r="AB34" s="43">
        <v>16.371599999999997</v>
      </c>
      <c r="AC34" s="43">
        <v>2.3817499999999998</v>
      </c>
      <c r="AD34" s="43">
        <v>13.989850000000001</v>
      </c>
      <c r="AE34" s="43">
        <v>166.42866666666669</v>
      </c>
      <c r="AF34" s="43">
        <v>0.66400000000000015</v>
      </c>
      <c r="AG34" s="43">
        <v>1.1596666666666667E-2</v>
      </c>
      <c r="AH34" s="43">
        <v>71.310393333333323</v>
      </c>
      <c r="AI34" s="43">
        <v>8.0856300000000001</v>
      </c>
      <c r="AJ34" s="43">
        <v>2.2809499999999998</v>
      </c>
      <c r="AK34" s="43">
        <v>0.33184999999999998</v>
      </c>
      <c r="AL34" s="44">
        <v>97.560293333333348</v>
      </c>
      <c r="AM34" s="43">
        <v>0.12808999999999998</v>
      </c>
      <c r="AN34" s="43">
        <v>2.7391166666666664</v>
      </c>
      <c r="AO34" s="43">
        <v>2.1944933333333334</v>
      </c>
      <c r="AP34" s="42">
        <v>3035.1</v>
      </c>
      <c r="AQ34" s="45">
        <v>174.80766442074062</v>
      </c>
      <c r="AR34" s="45">
        <v>2.1969435665252051</v>
      </c>
      <c r="AS34" s="45">
        <v>9.9236163226688587E-2</v>
      </c>
      <c r="AT34" s="45">
        <v>2.1781991929430373E-2</v>
      </c>
      <c r="AU34" s="45">
        <v>7.4301662625831891E-2</v>
      </c>
      <c r="AV34" s="45">
        <v>9.542013721540582E-2</v>
      </c>
      <c r="AW34" s="45">
        <v>2.572796322977974</v>
      </c>
      <c r="AX34" s="45">
        <v>0.18310727965340079</v>
      </c>
      <c r="AY34" s="45">
        <v>8.8991798666422441E-5</v>
      </c>
      <c r="AZ34" s="45">
        <v>0.53836073532078521</v>
      </c>
      <c r="BA34" s="45">
        <v>0.13066336095689035</v>
      </c>
      <c r="BB34" s="45">
        <v>1.5817684341616976E-2</v>
      </c>
      <c r="BC34" s="45">
        <v>1.0844758784936076E-2</v>
      </c>
      <c r="BD34" s="45">
        <v>2.0823046471825542E-2</v>
      </c>
      <c r="BE34" s="45">
        <v>3.5417542409727318E-2</v>
      </c>
      <c r="BF34" s="45">
        <v>1.6899889477976382E-2</v>
      </c>
      <c r="BG34" s="45">
        <v>1.5229008918628915E-2</v>
      </c>
      <c r="BH34" s="45">
        <v>0.75885576295203649</v>
      </c>
      <c r="BI34" s="40">
        <v>0.46026620370370369</v>
      </c>
      <c r="BJ34">
        <v>22</v>
      </c>
      <c r="BK34">
        <v>54</v>
      </c>
      <c r="BL34" s="28">
        <v>0.99035995912622687</v>
      </c>
      <c r="BM34" s="29">
        <v>20.700016124370645</v>
      </c>
      <c r="BN34" s="30">
        <v>1078.1707635927874</v>
      </c>
      <c r="BO34" s="30">
        <v>1098.0907777007374</v>
      </c>
    </row>
    <row r="35" spans="1:67">
      <c r="A35" s="46">
        <v>39843</v>
      </c>
      <c r="B35" s="47">
        <v>3018</v>
      </c>
      <c r="C35" s="48">
        <v>0.45833333333333331</v>
      </c>
      <c r="D35" s="48">
        <v>0.4680555555555555</v>
      </c>
      <c r="E35" s="49">
        <v>0.04</v>
      </c>
      <c r="F35" s="47">
        <v>12</v>
      </c>
      <c r="G35" s="47">
        <v>21</v>
      </c>
      <c r="H35" s="47">
        <v>21</v>
      </c>
      <c r="I35" s="47">
        <v>455</v>
      </c>
      <c r="J35" s="47">
        <v>58</v>
      </c>
      <c r="K35" s="47">
        <v>900</v>
      </c>
      <c r="L35" s="47">
        <v>21</v>
      </c>
      <c r="M35" s="47">
        <v>20.6</v>
      </c>
      <c r="N35" s="47">
        <v>479</v>
      </c>
      <c r="O35" s="47">
        <v>58</v>
      </c>
      <c r="P35" s="47">
        <v>1000</v>
      </c>
      <c r="Q35" s="35">
        <f t="shared" si="3"/>
        <v>20.6</v>
      </c>
      <c r="R35" s="35">
        <f t="shared" si="4"/>
        <v>1000</v>
      </c>
      <c r="S35" s="50">
        <v>3018</v>
      </c>
      <c r="T35" s="51">
        <v>0.04</v>
      </c>
      <c r="U35" s="35">
        <v>-4</v>
      </c>
      <c r="V35" s="52" t="s">
        <v>56</v>
      </c>
      <c r="W35" s="40">
        <f t="shared" si="5"/>
        <v>0.4682291666666667</v>
      </c>
      <c r="X35" s="40">
        <v>0.46857638888888892</v>
      </c>
      <c r="Y35" s="42">
        <v>23689.433333333334</v>
      </c>
      <c r="Z35" s="43">
        <v>844.31699999999978</v>
      </c>
      <c r="AA35" s="43">
        <v>17.355</v>
      </c>
      <c r="AB35" s="43">
        <v>16.586499999999997</v>
      </c>
      <c r="AC35" s="43">
        <v>2.26695</v>
      </c>
      <c r="AD35" s="43">
        <v>14.31955</v>
      </c>
      <c r="AE35" s="43">
        <v>164.14566666666664</v>
      </c>
      <c r="AF35" s="43">
        <v>0.39400000000000002</v>
      </c>
      <c r="AG35" s="43">
        <v>1.1713333333333329E-2</v>
      </c>
      <c r="AH35" s="43">
        <v>68.938050000000004</v>
      </c>
      <c r="AI35" s="43">
        <v>7.8942166666666669</v>
      </c>
      <c r="AJ35" s="43">
        <v>2.2875466666666671</v>
      </c>
      <c r="AK35" s="43">
        <v>0.31265666666666653</v>
      </c>
      <c r="AL35" s="44">
        <v>97.633713333333333</v>
      </c>
      <c r="AM35" s="43">
        <v>7.5196666666666662E-2</v>
      </c>
      <c r="AN35" s="43">
        <v>2.7640033333333331</v>
      </c>
      <c r="AO35" s="43">
        <v>2.2008166666666669</v>
      </c>
      <c r="AP35" s="42">
        <v>3038.9333333333334</v>
      </c>
      <c r="AQ35" s="45">
        <v>147.60447692803828</v>
      </c>
      <c r="AR35" s="45">
        <v>2.7529321672784182</v>
      </c>
      <c r="AS35" s="45">
        <v>3.4416315296973456E-2</v>
      </c>
      <c r="AT35" s="45">
        <v>4.0180412108904731E-2</v>
      </c>
      <c r="AU35" s="45">
        <v>3.4035060523342535E-2</v>
      </c>
      <c r="AV35" s="45">
        <v>3.0417313014704121E-2</v>
      </c>
      <c r="AW35" s="45">
        <v>4.329883874636522</v>
      </c>
      <c r="AX35" s="45">
        <v>0.12430773826718697</v>
      </c>
      <c r="AY35" s="45">
        <v>8.1930724872668803E-5</v>
      </c>
      <c r="AZ35" s="45">
        <v>0.46818745269485745</v>
      </c>
      <c r="BA35" s="45">
        <v>0.2150485624117974</v>
      </c>
      <c r="BB35" s="45">
        <v>1.5083668568066049E-2</v>
      </c>
      <c r="BC35" s="45">
        <v>5.3461996385014143E-3</v>
      </c>
      <c r="BD35" s="45">
        <v>2.701373511859239E-2</v>
      </c>
      <c r="BE35" s="45">
        <v>2.3629153286935021E-2</v>
      </c>
      <c r="BF35" s="45">
        <v>1.4324887514352468E-2</v>
      </c>
      <c r="BG35" s="45">
        <v>1.4513135152475631E-2</v>
      </c>
      <c r="BH35" s="45">
        <v>0.98026503570712198</v>
      </c>
      <c r="BI35" s="40">
        <v>0.46857638888888892</v>
      </c>
      <c r="BJ35">
        <v>22</v>
      </c>
      <c r="BK35">
        <v>56</v>
      </c>
      <c r="BL35" s="28">
        <v>0.99421597547573626</v>
      </c>
      <c r="BM35" s="29">
        <v>20.659835144029739</v>
      </c>
      <c r="BN35" s="30">
        <v>1076.0779169980904</v>
      </c>
      <c r="BO35" s="30">
        <v>1095.9592641943602</v>
      </c>
    </row>
    <row r="36" spans="1:67">
      <c r="A36" s="46">
        <v>39843</v>
      </c>
      <c r="B36" s="47">
        <v>3019</v>
      </c>
      <c r="C36" s="48">
        <v>0.4680555555555555</v>
      </c>
      <c r="D36" s="48">
        <v>0.47847222222222219</v>
      </c>
      <c r="E36" s="49">
        <v>7.0000000000000007E-2</v>
      </c>
      <c r="F36" s="47">
        <v>12</v>
      </c>
      <c r="G36" s="47">
        <v>25</v>
      </c>
      <c r="H36" s="47">
        <v>25.5</v>
      </c>
      <c r="I36" s="47">
        <v>440</v>
      </c>
      <c r="J36" s="47">
        <v>64</v>
      </c>
      <c r="K36" s="47">
        <v>1000</v>
      </c>
      <c r="L36" s="47">
        <v>25</v>
      </c>
      <c r="M36" s="47">
        <v>25.3</v>
      </c>
      <c r="N36" s="47">
        <v>456</v>
      </c>
      <c r="O36" s="47">
        <v>64</v>
      </c>
      <c r="P36" s="47">
        <v>1100</v>
      </c>
      <c r="Q36" s="35">
        <f t="shared" si="3"/>
        <v>25.3</v>
      </c>
      <c r="R36" s="35">
        <f t="shared" si="4"/>
        <v>1100</v>
      </c>
      <c r="S36" s="50">
        <v>3019</v>
      </c>
      <c r="T36" s="51">
        <v>7.0000000000000007E-2</v>
      </c>
      <c r="U36" s="35">
        <v>-4</v>
      </c>
      <c r="V36" s="52" t="s">
        <v>56</v>
      </c>
      <c r="W36" s="40">
        <f t="shared" si="5"/>
        <v>0.46961805555555558</v>
      </c>
      <c r="X36" s="40">
        <v>0.4699652777777778</v>
      </c>
      <c r="Y36" s="42">
        <v>22812.466666666667</v>
      </c>
      <c r="Z36" s="43">
        <v>517.15</v>
      </c>
      <c r="AA36" s="43">
        <v>17.484666666666666</v>
      </c>
      <c r="AB36" s="43">
        <v>19.614700000000003</v>
      </c>
      <c r="AC36" s="43">
        <v>4.6490500000000008</v>
      </c>
      <c r="AD36" s="43">
        <v>14.965649999999998</v>
      </c>
      <c r="AE36" s="43">
        <v>73.622</v>
      </c>
      <c r="AF36" s="43">
        <v>0.37966666666666665</v>
      </c>
      <c r="AG36" s="43">
        <v>1.1103333333333333E-2</v>
      </c>
      <c r="AH36" s="43">
        <v>44.597766666666672</v>
      </c>
      <c r="AI36" s="43">
        <v>3.7354166666666657</v>
      </c>
      <c r="AJ36" s="43">
        <v>2.8539966666666658</v>
      </c>
      <c r="AK36" s="43">
        <v>0.67644333333333329</v>
      </c>
      <c r="AL36" s="44">
        <v>98.606349999999992</v>
      </c>
      <c r="AM36" s="43">
        <v>7.6489999999999989E-2</v>
      </c>
      <c r="AN36" s="43">
        <v>2.6559599999999994</v>
      </c>
      <c r="AO36" s="43">
        <v>2.7458099999999992</v>
      </c>
      <c r="AP36" s="42">
        <v>3090.9666666666667</v>
      </c>
      <c r="AQ36" s="45">
        <v>118.76308881291929</v>
      </c>
      <c r="AR36" s="45">
        <v>2.5835554224023141</v>
      </c>
      <c r="AS36" s="45">
        <v>8.9432437736764847E-2</v>
      </c>
      <c r="AT36" s="45">
        <v>2.4498275801397979E-2</v>
      </c>
      <c r="AU36" s="45">
        <v>6.2068836925154122E-2</v>
      </c>
      <c r="AV36" s="45">
        <v>4.4730832920851227E-2</v>
      </c>
      <c r="AW36" s="45">
        <v>0.87703811893798089</v>
      </c>
      <c r="AX36" s="45">
        <v>0.11475561238873079</v>
      </c>
      <c r="AY36" s="45">
        <v>5.5605341676753534E-5</v>
      </c>
      <c r="AZ36" s="45">
        <v>0.3330629042088889</v>
      </c>
      <c r="BA36" s="45">
        <v>4.3979815772718971E-2</v>
      </c>
      <c r="BB36" s="45">
        <v>1.3789488333718115E-2</v>
      </c>
      <c r="BC36" s="45">
        <v>9.0287923862509591E-3</v>
      </c>
      <c r="BD36" s="45">
        <v>1.0128170001841848E-2</v>
      </c>
      <c r="BE36" s="45">
        <v>2.3146673999548652E-2</v>
      </c>
      <c r="BF36" s="45">
        <v>1.1474126816751553E-2</v>
      </c>
      <c r="BG36" s="45">
        <v>1.3275472587211092E-2</v>
      </c>
      <c r="BH36" s="45">
        <v>0.41384099339733388</v>
      </c>
      <c r="BI36" s="40">
        <v>0.4699652777777778</v>
      </c>
      <c r="BJ36">
        <v>22</v>
      </c>
      <c r="BK36">
        <v>56</v>
      </c>
      <c r="BL36" s="28">
        <v>0.99421597547573626</v>
      </c>
      <c r="BM36" s="29">
        <v>25.37348685164817</v>
      </c>
      <c r="BN36" s="30">
        <v>1183.6857086978994</v>
      </c>
      <c r="BO36" s="30">
        <v>1205.5551906137962</v>
      </c>
    </row>
    <row r="37" spans="1:67">
      <c r="A37" s="46">
        <v>39843</v>
      </c>
      <c r="B37" s="47">
        <v>3021</v>
      </c>
      <c r="C37" s="48">
        <v>0.48125000000000001</v>
      </c>
      <c r="D37" s="48">
        <v>0.4909722222222222</v>
      </c>
      <c r="E37" s="49">
        <v>0.3</v>
      </c>
      <c r="F37" s="47">
        <v>12</v>
      </c>
      <c r="G37" s="47">
        <v>52.5</v>
      </c>
      <c r="H37" s="47">
        <v>53.2</v>
      </c>
      <c r="I37" s="47">
        <v>517</v>
      </c>
      <c r="J37" s="47">
        <v>82</v>
      </c>
      <c r="K37" s="47">
        <v>2500</v>
      </c>
      <c r="L37" s="47">
        <v>52.5</v>
      </c>
      <c r="M37" s="47">
        <v>53</v>
      </c>
      <c r="N37" s="47">
        <v>506</v>
      </c>
      <c r="O37" s="47">
        <v>82</v>
      </c>
      <c r="P37" s="47">
        <v>2500</v>
      </c>
      <c r="Q37" s="35">
        <f t="shared" si="3"/>
        <v>53</v>
      </c>
      <c r="R37" s="35">
        <f t="shared" si="4"/>
        <v>2500</v>
      </c>
      <c r="S37" s="50">
        <v>3021</v>
      </c>
      <c r="T37" s="51">
        <v>0.3</v>
      </c>
      <c r="U37" s="35">
        <v>-4</v>
      </c>
      <c r="V37" s="52" t="s">
        <v>56</v>
      </c>
      <c r="W37" s="40">
        <f t="shared" si="5"/>
        <v>0.48766203703703703</v>
      </c>
      <c r="X37" s="40">
        <v>0.48800925925925925</v>
      </c>
      <c r="Y37" s="42">
        <v>24147.933333333334</v>
      </c>
      <c r="Z37" s="43">
        <v>70.11166666666665</v>
      </c>
      <c r="AA37" s="43">
        <v>17.297000000000004</v>
      </c>
      <c r="AB37" s="43">
        <v>48.098749999999995</v>
      </c>
      <c r="AC37" s="43">
        <v>38.616200000000013</v>
      </c>
      <c r="AD37" s="43">
        <v>9.4825500000000016</v>
      </c>
      <c r="AE37" s="43">
        <v>3.8353333333333328</v>
      </c>
      <c r="AF37" s="43">
        <v>0.90533333333333321</v>
      </c>
      <c r="AG37" s="43">
        <v>1.1470000000000004E-2</v>
      </c>
      <c r="AH37" s="43">
        <v>5.8396366666666673</v>
      </c>
      <c r="AI37" s="43">
        <v>0.18812333333333334</v>
      </c>
      <c r="AJ37" s="43">
        <v>6.7657500000000006</v>
      </c>
      <c r="AK37" s="43">
        <v>5.4318900000000001</v>
      </c>
      <c r="AL37" s="44">
        <v>99.847620000000006</v>
      </c>
      <c r="AM37" s="43">
        <v>0.1763966666666667</v>
      </c>
      <c r="AN37" s="43">
        <v>2.748863333333333</v>
      </c>
      <c r="AO37" s="43">
        <v>6.5092733333333355</v>
      </c>
      <c r="AP37" s="42">
        <v>3160</v>
      </c>
      <c r="AQ37" s="45">
        <v>75.632019005109129</v>
      </c>
      <c r="AR37" s="45">
        <v>0.35333956837189168</v>
      </c>
      <c r="AS37" s="45">
        <v>9.4910120822190441E-2</v>
      </c>
      <c r="AT37" s="45">
        <v>9.6316356436700043E-2</v>
      </c>
      <c r="AU37" s="45">
        <v>0.15828093748905345</v>
      </c>
      <c r="AV37" s="45">
        <v>6.5679649658858169E-2</v>
      </c>
      <c r="AW37" s="45">
        <v>0.1019375513136197</v>
      </c>
      <c r="AX37" s="45">
        <v>4.5313721247912914E-2</v>
      </c>
      <c r="AY37" s="45">
        <v>4.6609159969939626E-5</v>
      </c>
      <c r="AZ37" s="45">
        <v>4.0829143439741644E-2</v>
      </c>
      <c r="BA37" s="45">
        <v>4.8302697385473655E-3</v>
      </c>
      <c r="BB37" s="45">
        <v>1.9131752808282942E-2</v>
      </c>
      <c r="BC37" s="45">
        <v>2.0877612989466277E-2</v>
      </c>
      <c r="BD37" s="45">
        <v>8.9881147576472765E-4</v>
      </c>
      <c r="BE37" s="45">
        <v>8.9608914016767148E-3</v>
      </c>
      <c r="BF37" s="45">
        <v>7.3113743853190308E-3</v>
      </c>
      <c r="BG37" s="45">
        <v>1.8415172405183873E-2</v>
      </c>
      <c r="BH37" s="45">
        <v>0</v>
      </c>
      <c r="BI37" s="40">
        <v>0.48800925925925925</v>
      </c>
      <c r="BJ37">
        <v>22</v>
      </c>
      <c r="BK37">
        <v>59</v>
      </c>
      <c r="BL37" s="28">
        <v>1.0000000000000002</v>
      </c>
      <c r="BM37" s="29">
        <v>53</v>
      </c>
      <c r="BN37" s="30">
        <v>2682.4034334763946</v>
      </c>
      <c r="BO37" s="30">
        <v>2731.9628502611786</v>
      </c>
    </row>
    <row r="38" spans="1:67">
      <c r="A38" s="46">
        <v>39843</v>
      </c>
      <c r="B38" s="47">
        <v>3021</v>
      </c>
      <c r="C38" s="48">
        <v>0.48125000000000001</v>
      </c>
      <c r="D38" s="48">
        <v>0.4909722222222222</v>
      </c>
      <c r="E38" s="49">
        <v>0.3</v>
      </c>
      <c r="F38" s="47">
        <v>12</v>
      </c>
      <c r="G38" s="47">
        <v>52.5</v>
      </c>
      <c r="H38" s="47">
        <v>53.2</v>
      </c>
      <c r="I38" s="47">
        <v>517</v>
      </c>
      <c r="J38" s="47">
        <v>82</v>
      </c>
      <c r="K38" s="47">
        <v>2500</v>
      </c>
      <c r="L38" s="47">
        <v>52.5</v>
      </c>
      <c r="M38" s="47">
        <v>53</v>
      </c>
      <c r="N38" s="47">
        <v>506</v>
      </c>
      <c r="O38" s="47">
        <v>82</v>
      </c>
      <c r="P38" s="47">
        <v>2500</v>
      </c>
      <c r="Q38" s="35">
        <f t="shared" si="3"/>
        <v>53</v>
      </c>
      <c r="R38" s="35">
        <f t="shared" si="4"/>
        <v>2500</v>
      </c>
      <c r="S38" s="50">
        <v>3021</v>
      </c>
      <c r="T38" s="51">
        <v>0.3</v>
      </c>
      <c r="U38" s="35">
        <v>-4</v>
      </c>
      <c r="V38" s="52" t="s">
        <v>56</v>
      </c>
      <c r="W38" s="40">
        <f t="shared" si="5"/>
        <v>0.49104166666666665</v>
      </c>
      <c r="X38" s="40">
        <v>0.49138888888888888</v>
      </c>
      <c r="Y38" s="42">
        <v>24093.9</v>
      </c>
      <c r="Z38" s="43">
        <v>70.13300000000001</v>
      </c>
      <c r="AA38" s="43">
        <v>17.318333333333332</v>
      </c>
      <c r="AB38" s="43">
        <v>47.927949999999996</v>
      </c>
      <c r="AC38" s="43">
        <v>38.420549999999999</v>
      </c>
      <c r="AD38" s="43">
        <v>9.5074000000000005</v>
      </c>
      <c r="AE38" s="43">
        <v>3.3939999999999992</v>
      </c>
      <c r="AF38" s="43">
        <v>2.2843333333333331</v>
      </c>
      <c r="AG38" s="43">
        <v>1.143666666666667E-2</v>
      </c>
      <c r="AH38" s="43">
        <v>5.8547733333333332</v>
      </c>
      <c r="AI38" s="43">
        <v>0.16684333333333332</v>
      </c>
      <c r="AJ38" s="43">
        <v>6.7568833333333345</v>
      </c>
      <c r="AK38" s="43">
        <v>5.4165133333333353</v>
      </c>
      <c r="AL38" s="44">
        <v>99.849386666666661</v>
      </c>
      <c r="AM38" s="43">
        <v>0.44608999999999993</v>
      </c>
      <c r="AN38" s="43">
        <v>2.7436733333333327</v>
      </c>
      <c r="AO38" s="43">
        <v>6.5007300000000008</v>
      </c>
      <c r="AP38" s="42">
        <v>3160.0333333333333</v>
      </c>
      <c r="AQ38" s="45">
        <v>114.24847392035377</v>
      </c>
      <c r="AR38" s="45">
        <v>0.40843815215779011</v>
      </c>
      <c r="AS38" s="45">
        <v>0.11274271391194135</v>
      </c>
      <c r="AT38" s="45">
        <v>5.0595991050129421E-2</v>
      </c>
      <c r="AU38" s="45">
        <v>3.1722490118375343E-2</v>
      </c>
      <c r="AV38" s="45">
        <v>5.5405464687532088E-2</v>
      </c>
      <c r="AW38" s="45">
        <v>6.620761493868807E-2</v>
      </c>
      <c r="AX38" s="45">
        <v>0.3963165169522968</v>
      </c>
      <c r="AY38" s="45">
        <v>6.6867513545937012E-5</v>
      </c>
      <c r="AZ38" s="45">
        <v>4.4806641543824598E-2</v>
      </c>
      <c r="BA38" s="45">
        <v>3.3592572386470037E-3</v>
      </c>
      <c r="BB38" s="45">
        <v>3.4600259948528583E-2</v>
      </c>
      <c r="BC38" s="45">
        <v>2.6259444715789636E-2</v>
      </c>
      <c r="BD38" s="45">
        <v>1.0785473414808716E-3</v>
      </c>
      <c r="BE38" s="45">
        <v>7.7558091020593703E-2</v>
      </c>
      <c r="BF38" s="45">
        <v>1.1078308514400068E-2</v>
      </c>
      <c r="BG38" s="45">
        <v>3.3285143729649969E-2</v>
      </c>
      <c r="BH38" s="45">
        <v>0.1825741858350553</v>
      </c>
      <c r="BI38" s="40">
        <v>0.49138888888888888</v>
      </c>
      <c r="BJ38">
        <v>22</v>
      </c>
      <c r="BK38">
        <v>60</v>
      </c>
      <c r="BL38" s="28">
        <v>1.0019280081747548</v>
      </c>
      <c r="BM38" s="29">
        <v>52.948981544526909</v>
      </c>
      <c r="BN38" s="30">
        <v>2679.821318756929</v>
      </c>
      <c r="BO38" s="30">
        <v>2729.3330290341937</v>
      </c>
    </row>
    <row r="39" spans="1:67">
      <c r="A39" s="46">
        <v>39843</v>
      </c>
      <c r="B39" s="47">
        <v>3022</v>
      </c>
      <c r="C39" s="48">
        <v>0.4916666666666667</v>
      </c>
      <c r="D39" s="48">
        <v>0.50138888888888888</v>
      </c>
      <c r="E39" s="49">
        <v>0.45</v>
      </c>
      <c r="F39" s="47">
        <v>12</v>
      </c>
      <c r="G39" s="47">
        <v>63.2</v>
      </c>
      <c r="H39" s="47">
        <v>63</v>
      </c>
      <c r="I39" s="47">
        <v>574</v>
      </c>
      <c r="J39" s="47">
        <v>86</v>
      </c>
      <c r="K39" s="47">
        <v>3500</v>
      </c>
      <c r="L39" s="47">
        <v>63.2</v>
      </c>
      <c r="M39" s="47">
        <v>63</v>
      </c>
      <c r="N39" s="47">
        <v>544</v>
      </c>
      <c r="O39" s="47">
        <v>86</v>
      </c>
      <c r="P39" s="47">
        <v>3600</v>
      </c>
      <c r="Q39" s="35">
        <f t="shared" si="3"/>
        <v>63</v>
      </c>
      <c r="R39" s="35">
        <f t="shared" si="4"/>
        <v>3600</v>
      </c>
      <c r="S39" s="50">
        <v>3022</v>
      </c>
      <c r="T39" s="51">
        <v>0.45</v>
      </c>
      <c r="U39" s="35">
        <v>-4</v>
      </c>
      <c r="V39" s="52" t="s">
        <v>56</v>
      </c>
      <c r="W39" s="40">
        <f t="shared" si="5"/>
        <v>0.49307870370370371</v>
      </c>
      <c r="X39" s="40">
        <v>0.49342592592592593</v>
      </c>
      <c r="Y39" s="42">
        <v>27116.1</v>
      </c>
      <c r="Z39" s="43">
        <v>38.048333333333325</v>
      </c>
      <c r="AA39" s="43">
        <v>16.883000000000003</v>
      </c>
      <c r="AB39" s="43">
        <v>71.044049999999999</v>
      </c>
      <c r="AC39" s="43">
        <v>59.870999999999995</v>
      </c>
      <c r="AD39" s="43">
        <v>11.17305</v>
      </c>
      <c r="AE39" s="43">
        <v>2.7066666666666679</v>
      </c>
      <c r="AF39" s="43">
        <v>1.2783333333333338</v>
      </c>
      <c r="AG39" s="43">
        <v>1.2863333333333326E-2</v>
      </c>
      <c r="AH39" s="43">
        <v>2.8226166666666659</v>
      </c>
      <c r="AI39" s="43">
        <v>0.11859333333333331</v>
      </c>
      <c r="AJ39" s="43">
        <v>8.9263699999999986</v>
      </c>
      <c r="AK39" s="43">
        <v>7.5225400000000002</v>
      </c>
      <c r="AL39" s="44">
        <v>99.923569999999984</v>
      </c>
      <c r="AM39" s="43">
        <v>0.22245666666666661</v>
      </c>
      <c r="AN39" s="43">
        <v>3.0326433333333331</v>
      </c>
      <c r="AO39" s="43">
        <v>8.5879900000000013</v>
      </c>
      <c r="AP39" s="42">
        <v>3160.1666666666665</v>
      </c>
      <c r="AQ39" s="45">
        <v>144.95072884649375</v>
      </c>
      <c r="AR39" s="45">
        <v>0.59289519532865753</v>
      </c>
      <c r="AS39" s="45">
        <v>9.5164105084594844E-2</v>
      </c>
      <c r="AT39" s="45">
        <v>0.59923543743848051</v>
      </c>
      <c r="AU39" s="45">
        <v>0.48520672807220244</v>
      </c>
      <c r="AV39" s="45">
        <v>0.1158237625253843</v>
      </c>
      <c r="AW39" s="45">
        <v>3.5363465789479395E-2</v>
      </c>
      <c r="AX39" s="45">
        <v>9.8193452037227874E-2</v>
      </c>
      <c r="AY39" s="45">
        <v>6.6867513545936918E-5</v>
      </c>
      <c r="AZ39" s="45">
        <v>5.5959604169965434E-2</v>
      </c>
      <c r="BA39" s="45">
        <v>1.6948061293528404E-3</v>
      </c>
      <c r="BB39" s="45">
        <v>5.0198153215102542E-2</v>
      </c>
      <c r="BC39" s="45">
        <v>4.0847560177001883E-2</v>
      </c>
      <c r="BD39" s="45">
        <v>1.3167750573737081E-3</v>
      </c>
      <c r="BE39" s="45">
        <v>1.7123158009838751E-2</v>
      </c>
      <c r="BF39" s="45">
        <v>1.3918151961485003E-2</v>
      </c>
      <c r="BG39" s="45">
        <v>4.828756068845657E-2</v>
      </c>
      <c r="BH39" s="45">
        <v>0.37904902178945171</v>
      </c>
      <c r="BI39" s="40">
        <v>0.49342592592592593</v>
      </c>
      <c r="BJ39">
        <v>22</v>
      </c>
      <c r="BK39">
        <v>60</v>
      </c>
      <c r="BL39" s="28">
        <v>1.0019280081747548</v>
      </c>
      <c r="BM39" s="29">
        <v>62.939355420852742</v>
      </c>
      <c r="BN39" s="30">
        <v>3858.9426990099782</v>
      </c>
      <c r="BO39" s="30">
        <v>3930.2395618092396</v>
      </c>
    </row>
    <row r="40" spans="1:67">
      <c r="A40" s="46">
        <v>39843</v>
      </c>
      <c r="B40" s="47">
        <v>3023</v>
      </c>
      <c r="C40" s="48">
        <v>0.50208333333333333</v>
      </c>
      <c r="D40" s="48">
        <v>0.51111111111111118</v>
      </c>
      <c r="E40" s="49">
        <v>0.65</v>
      </c>
      <c r="F40" s="47">
        <v>12</v>
      </c>
      <c r="G40" s="47">
        <v>74.099999999999994</v>
      </c>
      <c r="H40" s="47">
        <v>74</v>
      </c>
      <c r="I40" s="47">
        <v>640</v>
      </c>
      <c r="J40" s="47">
        <v>92</v>
      </c>
      <c r="K40" s="47">
        <v>4800</v>
      </c>
      <c r="L40" s="47">
        <v>74.099999999999994</v>
      </c>
      <c r="M40" s="47">
        <v>74.5</v>
      </c>
      <c r="N40" s="47">
        <v>632</v>
      </c>
      <c r="O40" s="47">
        <v>92</v>
      </c>
      <c r="P40" s="47">
        <v>4800</v>
      </c>
      <c r="Q40" s="35">
        <f t="shared" si="3"/>
        <v>74.5</v>
      </c>
      <c r="R40" s="35">
        <f t="shared" si="4"/>
        <v>4800</v>
      </c>
      <c r="S40" s="50">
        <v>3023</v>
      </c>
      <c r="T40" s="51">
        <v>0.65</v>
      </c>
      <c r="U40" s="35">
        <v>-4</v>
      </c>
      <c r="V40" s="52" t="s">
        <v>56</v>
      </c>
      <c r="W40" s="40">
        <f t="shared" si="5"/>
        <v>0.51142361111111112</v>
      </c>
      <c r="X40" s="40">
        <v>0.5117708333333334</v>
      </c>
      <c r="Y40" s="42">
        <v>31626.433333333334</v>
      </c>
      <c r="Z40" s="43">
        <v>29.807999999999993</v>
      </c>
      <c r="AA40" s="43">
        <v>16.17166666666667</v>
      </c>
      <c r="AB40" s="43">
        <v>101.63824999999999</v>
      </c>
      <c r="AC40" s="43">
        <v>88.446749999999994</v>
      </c>
      <c r="AD40" s="43">
        <v>13.1915</v>
      </c>
      <c r="AE40" s="43">
        <v>3.4100000000000006</v>
      </c>
      <c r="AF40" s="43">
        <v>4.2570000000000006</v>
      </c>
      <c r="AG40" s="43">
        <v>1.4983333333333342E-2</v>
      </c>
      <c r="AH40" s="43">
        <v>1.8935266666666668</v>
      </c>
      <c r="AI40" s="43">
        <v>0.12852</v>
      </c>
      <c r="AJ40" s="43">
        <v>10.985063333333336</v>
      </c>
      <c r="AK40" s="43">
        <v>9.5593233333333334</v>
      </c>
      <c r="AL40" s="44">
        <v>99.943843333333334</v>
      </c>
      <c r="AM40" s="43">
        <v>0.63702333333333339</v>
      </c>
      <c r="AN40" s="43">
        <v>3.4643199999999998</v>
      </c>
      <c r="AO40" s="43">
        <v>10.56864</v>
      </c>
      <c r="AP40" s="42">
        <v>3156.3</v>
      </c>
      <c r="AQ40" s="45">
        <v>225.0535083244294</v>
      </c>
      <c r="AR40" s="45">
        <v>0.33454446640245233</v>
      </c>
      <c r="AS40" s="45">
        <v>9.7098717393898568E-2</v>
      </c>
      <c r="AT40" s="45">
        <v>0.21030903984702914</v>
      </c>
      <c r="AU40" s="45">
        <v>0.19429158455163811</v>
      </c>
      <c r="AV40" s="45">
        <v>0.10015729009223794</v>
      </c>
      <c r="AW40" s="45">
        <v>4.5788117717787132E-2</v>
      </c>
      <c r="AX40" s="45">
        <v>0.71410493771501382</v>
      </c>
      <c r="AY40" s="45">
        <v>1.0854312136382613E-4</v>
      </c>
      <c r="AZ40" s="45">
        <v>2.4158041901316166E-2</v>
      </c>
      <c r="BA40" s="45">
        <v>2.1844907873461014E-3</v>
      </c>
      <c r="BB40" s="45">
        <v>8.0074575082935445E-2</v>
      </c>
      <c r="BC40" s="45">
        <v>6.8559843898613804E-2</v>
      </c>
      <c r="BD40" s="45">
        <v>6.9712875837115806E-4</v>
      </c>
      <c r="BE40" s="45">
        <v>0.10584571296950503</v>
      </c>
      <c r="BF40" s="45">
        <v>2.1489506661431838E-2</v>
      </c>
      <c r="BG40" s="45">
        <v>7.7033591418916345E-2</v>
      </c>
      <c r="BH40" s="45">
        <v>0.46609159969939901</v>
      </c>
      <c r="BI40" s="40">
        <v>0.5117708333333334</v>
      </c>
      <c r="BJ40">
        <v>22</v>
      </c>
      <c r="BK40">
        <v>61</v>
      </c>
      <c r="BL40" s="28">
        <v>1.0038560163495096</v>
      </c>
      <c r="BM40" s="29">
        <v>74.356777459482885</v>
      </c>
      <c r="BN40" s="30">
        <v>5140.313561159056</v>
      </c>
      <c r="BO40" s="30">
        <v>5235.2847124044902</v>
      </c>
    </row>
    <row r="41" spans="1:67">
      <c r="A41" s="46">
        <v>39843</v>
      </c>
      <c r="B41" s="47">
        <v>3024</v>
      </c>
      <c r="C41" s="48">
        <v>0.51180555555555551</v>
      </c>
      <c r="D41" s="48">
        <v>0.52152777777777781</v>
      </c>
      <c r="E41" s="49">
        <v>0.85</v>
      </c>
      <c r="F41" s="47">
        <v>12</v>
      </c>
      <c r="G41" s="47">
        <v>82.7</v>
      </c>
      <c r="H41" s="47">
        <v>82.5</v>
      </c>
      <c r="I41" s="47">
        <v>723</v>
      </c>
      <c r="J41" s="47">
        <v>95</v>
      </c>
      <c r="K41" s="47">
        <v>6400</v>
      </c>
      <c r="L41" s="47">
        <v>82.7</v>
      </c>
      <c r="M41" s="47">
        <v>83</v>
      </c>
      <c r="N41" s="47">
        <v>733</v>
      </c>
      <c r="O41" s="47">
        <v>95</v>
      </c>
      <c r="P41" s="47">
        <v>6400</v>
      </c>
      <c r="Q41" s="35">
        <f t="shared" si="3"/>
        <v>83</v>
      </c>
      <c r="R41" s="35">
        <f t="shared" si="4"/>
        <v>6400</v>
      </c>
      <c r="S41" s="50">
        <v>3024</v>
      </c>
      <c r="T41" s="51">
        <v>0.85</v>
      </c>
      <c r="U41" s="35">
        <v>-4</v>
      </c>
      <c r="V41" s="52" t="s">
        <v>56</v>
      </c>
      <c r="W41" s="40">
        <f t="shared" si="5"/>
        <v>0.5131944444444444</v>
      </c>
      <c r="X41" s="40">
        <v>0.51354166666666667</v>
      </c>
      <c r="Y41" s="42">
        <v>36598.9</v>
      </c>
      <c r="Z41" s="43">
        <v>32.39</v>
      </c>
      <c r="AA41" s="43">
        <v>15.463666666666665</v>
      </c>
      <c r="AB41" s="43">
        <v>148.43149999999997</v>
      </c>
      <c r="AC41" s="43">
        <v>131.18350000000004</v>
      </c>
      <c r="AD41" s="43">
        <v>17.247999999999998</v>
      </c>
      <c r="AE41" s="43">
        <v>4.3110000000000008</v>
      </c>
      <c r="AF41" s="43">
        <v>2.4623333333333335</v>
      </c>
      <c r="AG41" s="43">
        <v>1.7313333333333326E-2</v>
      </c>
      <c r="AH41" s="43">
        <v>1.7756366666666665</v>
      </c>
      <c r="AI41" s="43">
        <v>0.14088666666666669</v>
      </c>
      <c r="AJ41" s="43">
        <v>13.911826666666665</v>
      </c>
      <c r="AK41" s="43">
        <v>12.295243333333335</v>
      </c>
      <c r="AL41" s="44">
        <v>99.945296666666664</v>
      </c>
      <c r="AM41" s="43">
        <v>0.31957666666666662</v>
      </c>
      <c r="AN41" s="43">
        <v>3.9369033333333334</v>
      </c>
      <c r="AO41" s="43">
        <v>13.384460000000001</v>
      </c>
      <c r="AP41" s="42">
        <v>3152.0333333333333</v>
      </c>
      <c r="AQ41" s="45">
        <v>181.80803631539581</v>
      </c>
      <c r="AR41" s="45">
        <v>0.42939412006294508</v>
      </c>
      <c r="AS41" s="45">
        <v>9.6041777308136803E-2</v>
      </c>
      <c r="AT41" s="45">
        <v>0.80792534436974728</v>
      </c>
      <c r="AU41" s="45">
        <v>0.78112998387648958</v>
      </c>
      <c r="AV41" s="45">
        <v>0.12913905897025932</v>
      </c>
      <c r="AW41" s="45">
        <v>0.17534891325385946</v>
      </c>
      <c r="AX41" s="45">
        <v>6.9959758547985473E-2</v>
      </c>
      <c r="AY41" s="45">
        <v>1.0080138659874579E-4</v>
      </c>
      <c r="AZ41" s="45">
        <v>2.0850593034373328E-2</v>
      </c>
      <c r="BA41" s="45">
        <v>5.6217394125829519E-3</v>
      </c>
      <c r="BB41" s="45">
        <v>5.2506807002608548E-2</v>
      </c>
      <c r="BC41" s="45">
        <v>5.3772757384958715E-2</v>
      </c>
      <c r="BD41" s="45">
        <v>5.8574051765480624E-4</v>
      </c>
      <c r="BE41" s="45">
        <v>9.2200188246248614E-3</v>
      </c>
      <c r="BF41" s="45">
        <v>1.7211733835067213E-2</v>
      </c>
      <c r="BG41" s="45">
        <v>5.0524037297385312E-2</v>
      </c>
      <c r="BH41" s="45">
        <v>0.1825741858350553</v>
      </c>
      <c r="BI41" s="40">
        <v>0.51354166666666667</v>
      </c>
      <c r="BJ41">
        <v>22</v>
      </c>
      <c r="BK41">
        <v>61</v>
      </c>
      <c r="BL41" s="28">
        <v>1.0038560163495096</v>
      </c>
      <c r="BM41" s="29">
        <v>82.840436632712482</v>
      </c>
      <c r="BN41" s="30">
        <v>6853.7514148787413</v>
      </c>
      <c r="BO41" s="30">
        <v>6980.3796165393196</v>
      </c>
    </row>
    <row r="42" spans="1:67">
      <c r="A42" s="46">
        <v>39843</v>
      </c>
      <c r="B42" s="47">
        <v>3027</v>
      </c>
      <c r="C42" s="48">
        <v>0.53472222222222221</v>
      </c>
      <c r="D42" s="48">
        <v>0.53611111111111109</v>
      </c>
      <c r="E42" s="49">
        <v>1</v>
      </c>
      <c r="F42" s="47">
        <v>2</v>
      </c>
      <c r="G42" s="47">
        <v>87</v>
      </c>
      <c r="H42" s="47">
        <v>88</v>
      </c>
      <c r="I42" s="47">
        <v>824</v>
      </c>
      <c r="J42" s="47">
        <v>96</v>
      </c>
      <c r="K42" s="47">
        <v>7700</v>
      </c>
      <c r="L42" s="47">
        <v>87</v>
      </c>
      <c r="M42" s="47">
        <v>88</v>
      </c>
      <c r="N42" s="47">
        <v>803</v>
      </c>
      <c r="O42" s="47">
        <v>96</v>
      </c>
      <c r="P42" s="47">
        <v>7800</v>
      </c>
      <c r="Q42" s="35">
        <f t="shared" si="3"/>
        <v>88</v>
      </c>
      <c r="R42" s="35">
        <f t="shared" si="4"/>
        <v>7800</v>
      </c>
      <c r="S42" s="50">
        <v>3027</v>
      </c>
      <c r="T42" s="51">
        <v>1</v>
      </c>
      <c r="U42" s="35">
        <v>-4</v>
      </c>
      <c r="V42" s="52" t="s">
        <v>56</v>
      </c>
      <c r="W42" s="40">
        <f t="shared" si="5"/>
        <v>0.53599537037037026</v>
      </c>
      <c r="X42" s="40">
        <v>0.53634259259259254</v>
      </c>
      <c r="Y42" s="42">
        <v>40055.533333333333</v>
      </c>
      <c r="Z42" s="43">
        <v>38.399999999999991</v>
      </c>
      <c r="AA42" s="43">
        <v>14.923666666666666</v>
      </c>
      <c r="AB42" s="43">
        <v>185.68899999999999</v>
      </c>
      <c r="AC42" s="43">
        <v>165.14050000000003</v>
      </c>
      <c r="AD42" s="43">
        <v>20.548499999999997</v>
      </c>
      <c r="AE42" s="43">
        <v>5.3463333333333329</v>
      </c>
      <c r="AF42" s="43">
        <v>2.851666666666667</v>
      </c>
      <c r="AG42" s="43">
        <v>1.8940000000000009E-2</v>
      </c>
      <c r="AH42" s="43">
        <v>1.9216799999999996</v>
      </c>
      <c r="AI42" s="43">
        <v>0.16005333333333335</v>
      </c>
      <c r="AJ42" s="43">
        <v>15.942629999999996</v>
      </c>
      <c r="AK42" s="43">
        <v>14.178413333333333</v>
      </c>
      <c r="AL42" s="44">
        <v>99.940039999999996</v>
      </c>
      <c r="AM42" s="43">
        <v>0.33901333333333333</v>
      </c>
      <c r="AN42" s="43">
        <v>4.263046666666666</v>
      </c>
      <c r="AO42" s="43">
        <v>15.338273333333335</v>
      </c>
      <c r="AP42" s="42">
        <v>3149.5666666666666</v>
      </c>
      <c r="AQ42" s="45">
        <v>205.89798835640173</v>
      </c>
      <c r="AR42" s="45">
        <v>0.84027089228101048</v>
      </c>
      <c r="AS42" s="45">
        <v>3.9869038487089857E-2</v>
      </c>
      <c r="AT42" s="45">
        <v>0.79188491849552523</v>
      </c>
      <c r="AU42" s="45">
        <v>0.70121489400396908</v>
      </c>
      <c r="AV42" s="45">
        <v>0.12377781818993998</v>
      </c>
      <c r="AW42" s="45">
        <v>0.12240360974317602</v>
      </c>
      <c r="AX42" s="45">
        <v>4.4958473815467699E-2</v>
      </c>
      <c r="AY42" s="45">
        <v>1.0372377109252787E-4</v>
      </c>
      <c r="AZ42" s="45">
        <v>3.6797389337682174E-2</v>
      </c>
      <c r="BA42" s="45">
        <v>3.2787438020589902E-3</v>
      </c>
      <c r="BB42" s="45">
        <v>5.9553668348751886E-2</v>
      </c>
      <c r="BC42" s="45">
        <v>5.4883875738617041E-2</v>
      </c>
      <c r="BD42" s="45">
        <v>1.092482146939697E-3</v>
      </c>
      <c r="BE42" s="45">
        <v>5.6083517360631281E-3</v>
      </c>
      <c r="BF42" s="45">
        <v>1.937840485469956E-2</v>
      </c>
      <c r="BG42" s="45">
        <v>5.7282036260602E-2</v>
      </c>
      <c r="BH42" s="45">
        <v>0.50400693299373078</v>
      </c>
      <c r="BI42" s="40">
        <v>0.53634259259259254</v>
      </c>
      <c r="BJ42">
        <v>22</v>
      </c>
      <c r="BK42">
        <v>62</v>
      </c>
      <c r="BL42" s="28">
        <v>1.0057840245242642</v>
      </c>
      <c r="BM42" s="29">
        <v>87.746601639369203</v>
      </c>
      <c r="BN42" s="30">
        <v>8344.99966819986</v>
      </c>
      <c r="BO42" s="30">
        <v>8499.1798006377339</v>
      </c>
    </row>
    <row r="43" spans="1:67">
      <c r="A43" s="46">
        <v>39843</v>
      </c>
      <c r="B43" s="47">
        <v>3030</v>
      </c>
      <c r="C43" s="48">
        <v>0.53749999999999998</v>
      </c>
      <c r="D43" s="48">
        <v>0.54236111111111118</v>
      </c>
      <c r="E43" s="49">
        <v>0.45</v>
      </c>
      <c r="F43" s="47">
        <v>6</v>
      </c>
      <c r="G43" s="47">
        <v>63.2</v>
      </c>
      <c r="H43" s="47">
        <v>61</v>
      </c>
      <c r="I43" s="47">
        <v>558</v>
      </c>
      <c r="J43" s="47">
        <v>86</v>
      </c>
      <c r="K43" s="47">
        <v>3200</v>
      </c>
      <c r="L43" s="47">
        <v>63.2</v>
      </c>
      <c r="M43" s="47">
        <v>60</v>
      </c>
      <c r="N43" s="47">
        <v>534</v>
      </c>
      <c r="O43" s="47">
        <v>86</v>
      </c>
      <c r="P43" s="47">
        <v>3200</v>
      </c>
      <c r="Q43" s="35">
        <f t="shared" si="3"/>
        <v>60</v>
      </c>
      <c r="R43" s="35">
        <f t="shared" si="4"/>
        <v>3200</v>
      </c>
      <c r="S43" s="50">
        <v>3030</v>
      </c>
      <c r="T43" s="51">
        <v>0.45</v>
      </c>
      <c r="U43" s="35">
        <v>-4</v>
      </c>
      <c r="V43" s="52" t="s">
        <v>56</v>
      </c>
      <c r="W43" s="40">
        <f t="shared" si="5"/>
        <v>0.53923611111111103</v>
      </c>
      <c r="X43" s="40">
        <v>0.5395833333333333</v>
      </c>
      <c r="Y43" s="42">
        <v>25247.666666666668</v>
      </c>
      <c r="Z43" s="43">
        <v>39.426666666666662</v>
      </c>
      <c r="AA43" s="43">
        <v>17.051666666666666</v>
      </c>
      <c r="AB43" s="43">
        <v>65.748900000000006</v>
      </c>
      <c r="AC43" s="43">
        <v>56.487899999999982</v>
      </c>
      <c r="AD43" s="43">
        <v>9.2609999999999992</v>
      </c>
      <c r="AE43" s="43">
        <v>2.8823333333333334</v>
      </c>
      <c r="AF43" s="43">
        <v>1.1643333333333328</v>
      </c>
      <c r="AG43" s="43">
        <v>1.1990000000000004E-2</v>
      </c>
      <c r="AH43" s="43">
        <v>3.1434299999999999</v>
      </c>
      <c r="AI43" s="43">
        <v>0.13548666666666667</v>
      </c>
      <c r="AJ43" s="43">
        <v>8.862503333333331</v>
      </c>
      <c r="AK43" s="43">
        <v>7.6141933333333336</v>
      </c>
      <c r="AL43" s="44">
        <v>99.914553333333345</v>
      </c>
      <c r="AM43" s="43">
        <v>0.21737333333333331</v>
      </c>
      <c r="AN43" s="43">
        <v>2.8524400000000005</v>
      </c>
      <c r="AO43" s="43">
        <v>8.5265433333333327</v>
      </c>
      <c r="AP43" s="42">
        <v>3162.9</v>
      </c>
      <c r="AQ43" s="45">
        <v>137.54104925413688</v>
      </c>
      <c r="AR43" s="45">
        <v>0.23268053181362852</v>
      </c>
      <c r="AS43" s="45">
        <v>6.9385645605499258E-2</v>
      </c>
      <c r="AT43" s="45">
        <v>0.19846637863445751</v>
      </c>
      <c r="AU43" s="45">
        <v>0.16269801728228386</v>
      </c>
      <c r="AV43" s="45">
        <v>4.8861874284770228E-2</v>
      </c>
      <c r="AW43" s="45">
        <v>2.6869202127873214E-2</v>
      </c>
      <c r="AX43" s="45">
        <v>8.1014402011827996E-2</v>
      </c>
      <c r="AY43" s="45">
        <v>7.5885576295203435E-5</v>
      </c>
      <c r="AZ43" s="45">
        <v>2.7907472117696397E-2</v>
      </c>
      <c r="BA43" s="45">
        <v>1.5455683773924068E-3</v>
      </c>
      <c r="BB43" s="45">
        <v>5.2030690434842791E-2</v>
      </c>
      <c r="BC43" s="45">
        <v>4.4007632044463771E-2</v>
      </c>
      <c r="BD43" s="45">
        <v>7.6507080282468159E-4</v>
      </c>
      <c r="BE43" s="45">
        <v>1.5216595598530544E-2</v>
      </c>
      <c r="BF43" s="45">
        <v>1.328456714153424E-2</v>
      </c>
      <c r="BG43" s="45">
        <v>5.0046465880483865E-2</v>
      </c>
      <c r="BH43" s="45">
        <v>0.30512857662936466</v>
      </c>
      <c r="BI43" s="40">
        <v>0.5395833333333333</v>
      </c>
      <c r="BJ43">
        <v>22</v>
      </c>
      <c r="BK43">
        <v>62</v>
      </c>
      <c r="BL43" s="28">
        <v>1.0057840245242642</v>
      </c>
      <c r="BM43" s="29">
        <v>59.827228390479</v>
      </c>
      <c r="BN43" s="30">
        <v>3423.5896074666093</v>
      </c>
      <c r="BO43" s="30">
        <v>3486.8429951334297</v>
      </c>
    </row>
    <row r="44" spans="1:67">
      <c r="A44" s="46">
        <v>39843</v>
      </c>
      <c r="B44" s="47">
        <v>3028</v>
      </c>
      <c r="C44" s="48">
        <v>0.55555555555555558</v>
      </c>
      <c r="D44" s="48">
        <v>0.55902777777777779</v>
      </c>
      <c r="E44" s="49">
        <v>0.85</v>
      </c>
      <c r="F44" s="47">
        <v>6</v>
      </c>
      <c r="G44" s="47">
        <v>82.7</v>
      </c>
      <c r="H44" s="47">
        <v>82.5</v>
      </c>
      <c r="I44" s="47">
        <v>747</v>
      </c>
      <c r="J44" s="47">
        <v>95</v>
      </c>
      <c r="K44" s="47">
        <v>6800</v>
      </c>
      <c r="L44" s="47">
        <v>82.7</v>
      </c>
      <c r="M44" s="47">
        <v>83</v>
      </c>
      <c r="N44" s="47">
        <v>746</v>
      </c>
      <c r="O44" s="47">
        <v>95</v>
      </c>
      <c r="P44" s="47">
        <v>6800</v>
      </c>
      <c r="Q44" s="35">
        <f t="shared" si="3"/>
        <v>83</v>
      </c>
      <c r="R44" s="35">
        <f t="shared" si="4"/>
        <v>6800</v>
      </c>
      <c r="S44" s="50">
        <v>3028</v>
      </c>
      <c r="T44" s="51">
        <v>0.85</v>
      </c>
      <c r="U44" s="35">
        <v>-4</v>
      </c>
      <c r="V44" s="52" t="s">
        <v>56</v>
      </c>
      <c r="W44" s="40">
        <f t="shared" si="5"/>
        <v>0.55671296296296291</v>
      </c>
      <c r="X44" s="40">
        <v>0.55706018518518519</v>
      </c>
      <c r="Y44" s="42">
        <v>40866.23333333333</v>
      </c>
      <c r="Z44" s="43">
        <v>31.522666666666669</v>
      </c>
      <c r="AA44" s="43">
        <v>14.827666666666666</v>
      </c>
      <c r="AB44" s="43">
        <v>166.18699999999998</v>
      </c>
      <c r="AC44" s="43">
        <v>147.756</v>
      </c>
      <c r="AD44" s="43">
        <v>18.431000000000001</v>
      </c>
      <c r="AE44" s="43">
        <v>4.3666666666666663</v>
      </c>
      <c r="AF44" s="43">
        <v>2.5103333333333331</v>
      </c>
      <c r="AG44" s="43">
        <v>1.9319999999999993E-2</v>
      </c>
      <c r="AH44" s="43">
        <v>1.5463033333333334</v>
      </c>
      <c r="AI44" s="43">
        <v>0.12822333333333333</v>
      </c>
      <c r="AJ44" s="43">
        <v>13.997070000000001</v>
      </c>
      <c r="AK44" s="43">
        <v>12.444709999999997</v>
      </c>
      <c r="AL44" s="44">
        <v>99.951806666666684</v>
      </c>
      <c r="AM44" s="43">
        <v>0.29276666666666668</v>
      </c>
      <c r="AN44" s="43">
        <v>4.3385666666666669</v>
      </c>
      <c r="AO44" s="43">
        <v>13.466469999999999</v>
      </c>
      <c r="AP44" s="42">
        <v>3150</v>
      </c>
      <c r="AQ44" s="45">
        <v>164.67474385721076</v>
      </c>
      <c r="AR44" s="45">
        <v>0.48458964747175171</v>
      </c>
      <c r="AS44" s="45">
        <v>6.0610874939399477E-2</v>
      </c>
      <c r="AT44" s="45">
        <v>0.54589786842995536</v>
      </c>
      <c r="AU44" s="45">
        <v>0.53639023365342164</v>
      </c>
      <c r="AV44" s="45">
        <v>9.4453053472849144E-2</v>
      </c>
      <c r="AW44" s="45">
        <v>0.2627222649600659</v>
      </c>
      <c r="AX44" s="45">
        <v>7.9545403791604505E-2</v>
      </c>
      <c r="AY44" s="45">
        <v>8.0515579987290085E-5</v>
      </c>
      <c r="AZ44" s="45">
        <v>2.1779102342625929E-2</v>
      </c>
      <c r="BA44" s="45">
        <v>7.4084147558976694E-3</v>
      </c>
      <c r="BB44" s="45">
        <v>6.4972334430735162E-2</v>
      </c>
      <c r="BC44" s="45">
        <v>5.6619232445862484E-2</v>
      </c>
      <c r="BD44" s="45">
        <v>1.120632005589676E-3</v>
      </c>
      <c r="BE44" s="45">
        <v>9.6457006085553555E-3</v>
      </c>
      <c r="BF44" s="45">
        <v>1.5450216678166703E-2</v>
      </c>
      <c r="BG44" s="45">
        <v>6.2505548167535868E-2</v>
      </c>
      <c r="BH44" s="45">
        <v>0</v>
      </c>
      <c r="BI44" s="40">
        <v>0.55706018518518519</v>
      </c>
      <c r="BJ44">
        <v>22</v>
      </c>
      <c r="BK44">
        <v>64</v>
      </c>
      <c r="BL44" s="28">
        <v>1.0096400408737736</v>
      </c>
      <c r="BM44" s="29">
        <v>82.602807720198385</v>
      </c>
      <c r="BN44" s="30">
        <v>7261.2220447974169</v>
      </c>
      <c r="BO44" s="30">
        <v>7395.3785721839758</v>
      </c>
    </row>
    <row r="45" spans="1:67">
      <c r="A45" s="46">
        <v>39843</v>
      </c>
      <c r="B45" s="47">
        <v>3034</v>
      </c>
      <c r="C45" s="48">
        <v>0.56458333333333333</v>
      </c>
      <c r="D45" s="48"/>
      <c r="E45" s="49">
        <v>0.04</v>
      </c>
      <c r="F45" s="47">
        <v>15</v>
      </c>
      <c r="G45" s="47">
        <v>21</v>
      </c>
      <c r="H45" s="47">
        <v>21</v>
      </c>
      <c r="I45" s="47">
        <v>465</v>
      </c>
      <c r="J45" s="47">
        <v>58</v>
      </c>
      <c r="K45" s="47">
        <v>1000</v>
      </c>
      <c r="L45" s="47">
        <v>21</v>
      </c>
      <c r="M45" s="47">
        <v>20</v>
      </c>
      <c r="N45" s="47">
        <v>485</v>
      </c>
      <c r="O45" s="47">
        <v>58</v>
      </c>
      <c r="P45" s="47">
        <v>1000</v>
      </c>
      <c r="Q45" s="35">
        <f t="shared" si="3"/>
        <v>20</v>
      </c>
      <c r="R45" s="35">
        <f t="shared" si="4"/>
        <v>1000</v>
      </c>
      <c r="S45" s="50">
        <v>3034</v>
      </c>
      <c r="T45" s="51">
        <v>0.04</v>
      </c>
      <c r="U45" s="35">
        <v>-4</v>
      </c>
      <c r="V45" s="52" t="s">
        <v>56</v>
      </c>
      <c r="W45" s="40">
        <f t="shared" si="5"/>
        <v>0.56900462962962961</v>
      </c>
      <c r="X45" s="40">
        <v>0.56935185185185189</v>
      </c>
      <c r="Y45" s="42">
        <v>22444</v>
      </c>
      <c r="Z45" s="43">
        <v>827.75866666666684</v>
      </c>
      <c r="AA45" s="43">
        <v>17.41</v>
      </c>
      <c r="AB45" s="43">
        <v>15.785349999999996</v>
      </c>
      <c r="AC45" s="43">
        <v>2.22845</v>
      </c>
      <c r="AD45" s="43">
        <v>13.556899999999997</v>
      </c>
      <c r="AE45" s="43">
        <v>163.04599999999999</v>
      </c>
      <c r="AF45" s="43">
        <v>0.20899999999999999</v>
      </c>
      <c r="AG45" s="43">
        <v>1.1103333333333333E-2</v>
      </c>
      <c r="AH45" s="43">
        <v>71.282626666666658</v>
      </c>
      <c r="AI45" s="43">
        <v>8.2601466666666656</v>
      </c>
      <c r="AJ45" s="43">
        <v>2.2932200000000003</v>
      </c>
      <c r="AK45" s="43">
        <v>0.3236566666666667</v>
      </c>
      <c r="AL45" s="44">
        <v>97.543476666666677</v>
      </c>
      <c r="AM45" s="43">
        <v>4.1940000000000005E-2</v>
      </c>
      <c r="AN45" s="43">
        <v>2.6417433333333338</v>
      </c>
      <c r="AO45" s="43">
        <v>2.2062866666666663</v>
      </c>
      <c r="AP45" s="42">
        <v>3036.4666666666667</v>
      </c>
      <c r="AQ45" s="45">
        <v>296.2709617202143</v>
      </c>
      <c r="AR45" s="45">
        <v>6.5737648548983563</v>
      </c>
      <c r="AS45" s="45">
        <v>8.0814815985428487E-2</v>
      </c>
      <c r="AT45" s="45">
        <v>0.13462054910551793</v>
      </c>
      <c r="AU45" s="45">
        <v>9.3088792428865599E-2</v>
      </c>
      <c r="AV45" s="45">
        <v>8.7707822165217816E-2</v>
      </c>
      <c r="AW45" s="45">
        <v>2.9799844942894063</v>
      </c>
      <c r="AX45" s="45">
        <v>0.1118912649513527</v>
      </c>
      <c r="AY45" s="45">
        <v>1.4735210781716322E-4</v>
      </c>
      <c r="AZ45" s="45">
        <v>0.56073502005357423</v>
      </c>
      <c r="BA45" s="45">
        <v>0.17023780270925215</v>
      </c>
      <c r="BB45" s="45">
        <v>1.8239638532413473E-2</v>
      </c>
      <c r="BC45" s="45">
        <v>1.1488245366860661E-2</v>
      </c>
      <c r="BD45" s="45">
        <v>2.5078479348573036E-2</v>
      </c>
      <c r="BE45" s="45">
        <v>2.2357542891336027E-2</v>
      </c>
      <c r="BF45" s="45">
        <v>2.9234199190312175E-2</v>
      </c>
      <c r="BG45" s="45">
        <v>1.7546759860703531E-2</v>
      </c>
      <c r="BH45" s="45">
        <v>0.86036613430415265</v>
      </c>
      <c r="BI45" s="40">
        <v>0.56935185185185189</v>
      </c>
      <c r="BJ45">
        <v>22</v>
      </c>
      <c r="BK45">
        <v>63</v>
      </c>
      <c r="BL45" s="28">
        <v>1.0077120326990188</v>
      </c>
      <c r="BM45" s="29">
        <v>19.923322891355117</v>
      </c>
      <c r="BN45" s="30">
        <v>1068.8477946005964</v>
      </c>
      <c r="BO45" s="30">
        <v>1088.5955598588064</v>
      </c>
    </row>
    <row r="46" spans="1:67">
      <c r="A46" s="46">
        <v>39844</v>
      </c>
      <c r="B46" s="47">
        <v>3102</v>
      </c>
      <c r="C46" s="48">
        <v>0.24513888888888888</v>
      </c>
      <c r="D46" s="48">
        <v>0.25208333333333333</v>
      </c>
      <c r="E46" s="49">
        <v>7.0000000000000007E-2</v>
      </c>
      <c r="F46" s="47">
        <v>12</v>
      </c>
      <c r="G46" s="47">
        <v>25</v>
      </c>
      <c r="H46" s="47">
        <v>25</v>
      </c>
      <c r="I46" s="47">
        <v>419</v>
      </c>
      <c r="J46" s="47">
        <v>62</v>
      </c>
      <c r="K46" s="47">
        <v>900</v>
      </c>
      <c r="L46" s="47">
        <v>25</v>
      </c>
      <c r="M46" s="47">
        <v>24.5</v>
      </c>
      <c r="N46" s="47">
        <v>436</v>
      </c>
      <c r="O46" s="47">
        <v>62</v>
      </c>
      <c r="P46" s="47">
        <v>1050</v>
      </c>
      <c r="Q46" s="35">
        <f t="shared" si="3"/>
        <v>24.5</v>
      </c>
      <c r="R46" s="35">
        <f t="shared" si="4"/>
        <v>1050</v>
      </c>
      <c r="S46" s="50">
        <v>3102</v>
      </c>
      <c r="T46" s="51">
        <v>7.0000000000000007E-2</v>
      </c>
      <c r="U46" s="35">
        <v>-4</v>
      </c>
      <c r="V46" s="52" t="s">
        <v>56</v>
      </c>
      <c r="W46" s="40">
        <f t="shared" si="5"/>
        <v>0.25069444444444444</v>
      </c>
      <c r="X46" s="40">
        <v>0.25104166666666666</v>
      </c>
      <c r="Y46" s="42">
        <v>22694</v>
      </c>
      <c r="Z46" s="43">
        <v>602.95933333333335</v>
      </c>
      <c r="AA46" s="43">
        <v>16.713333333333331</v>
      </c>
      <c r="AB46" s="43">
        <v>19.194699999999997</v>
      </c>
      <c r="AC46" s="43">
        <v>2.3352000000000008</v>
      </c>
      <c r="AD46" s="43">
        <v>16.859500000000004</v>
      </c>
      <c r="AE46" s="43">
        <v>112.32666666666665</v>
      </c>
      <c r="AF46" s="43">
        <v>6.6666666666666671E-3</v>
      </c>
      <c r="AG46" s="43">
        <v>1.0993333333333338E-2</v>
      </c>
      <c r="AH46" s="43">
        <v>52.46408666666666</v>
      </c>
      <c r="AI46" s="43">
        <v>5.7496333333333318</v>
      </c>
      <c r="AJ46" s="43">
        <v>2.8174500000000009</v>
      </c>
      <c r="AK46" s="43">
        <v>0.34279000000000004</v>
      </c>
      <c r="AL46" s="44">
        <v>98.208986666666675</v>
      </c>
      <c r="AM46" s="43">
        <v>1.3500000000000003E-3</v>
      </c>
      <c r="AN46" s="43">
        <v>2.6382933333333343</v>
      </c>
      <c r="AO46" s="43">
        <v>2.7546066666666662</v>
      </c>
      <c r="AP46" s="42">
        <v>3102.4</v>
      </c>
      <c r="AQ46" s="45">
        <v>77.972143566877733</v>
      </c>
      <c r="AR46" s="45">
        <v>4.5740285822677933</v>
      </c>
      <c r="AS46" s="45">
        <v>0.30996477367540409</v>
      </c>
      <c r="AT46" s="45">
        <v>1.100673774840112E-2</v>
      </c>
      <c r="AU46" s="45">
        <v>6.3993884406050819E-2</v>
      </c>
      <c r="AV46" s="45">
        <v>5.883964180954758E-2</v>
      </c>
      <c r="AW46" s="45">
        <v>2.8375588504713867</v>
      </c>
      <c r="AX46" s="45">
        <v>0.11636249346356184</v>
      </c>
      <c r="AY46" s="45">
        <v>3.6514837167011037E-5</v>
      </c>
      <c r="AZ46" s="45">
        <v>0.40989916736086185</v>
      </c>
      <c r="BA46" s="45">
        <v>0.15638364702710086</v>
      </c>
      <c r="BB46" s="45">
        <v>1.0117473788553585E-2</v>
      </c>
      <c r="BC46" s="45">
        <v>1.0211938584577E-2</v>
      </c>
      <c r="BD46" s="45">
        <v>2.1006726891942704E-2</v>
      </c>
      <c r="BE46" s="45">
        <v>2.3610543378344555E-2</v>
      </c>
      <c r="BF46" s="45">
        <v>7.3112069541517487E-3</v>
      </c>
      <c r="BG46" s="45">
        <v>9.9018957896902446E-3</v>
      </c>
      <c r="BH46" s="45">
        <v>0.89442719099991574</v>
      </c>
      <c r="BI46" s="40">
        <v>0.25104166666666666</v>
      </c>
      <c r="BJ46">
        <v>24</v>
      </c>
      <c r="BK46">
        <v>32</v>
      </c>
      <c r="BL46" s="28">
        <v>0.94794377928162421</v>
      </c>
      <c r="BM46" s="29">
        <v>25.163717091882223</v>
      </c>
      <c r="BN46" s="30">
        <v>1157.1298478793174</v>
      </c>
      <c r="BO46" s="30">
        <v>1178.5086903343627</v>
      </c>
    </row>
    <row r="47" spans="1:67">
      <c r="A47" s="46">
        <v>39844</v>
      </c>
      <c r="B47" s="47">
        <v>3104</v>
      </c>
      <c r="C47" s="48">
        <v>0.25555555555555559</v>
      </c>
      <c r="D47" s="48">
        <v>0.26180555555555557</v>
      </c>
      <c r="E47" s="49">
        <v>0.3</v>
      </c>
      <c r="F47" s="47">
        <v>12</v>
      </c>
      <c r="G47" s="47">
        <v>52.5</v>
      </c>
      <c r="H47" s="47">
        <v>52.8</v>
      </c>
      <c r="I47" s="47">
        <v>496</v>
      </c>
      <c r="J47" s="47">
        <v>81</v>
      </c>
      <c r="K47" s="47">
        <v>2400</v>
      </c>
      <c r="L47" s="47">
        <v>52.5</v>
      </c>
      <c r="M47" s="47">
        <v>52.5</v>
      </c>
      <c r="N47" s="47">
        <v>485</v>
      </c>
      <c r="O47" s="47">
        <v>81</v>
      </c>
      <c r="P47" s="47">
        <v>2500</v>
      </c>
      <c r="Q47" s="35">
        <f t="shared" si="3"/>
        <v>52.5</v>
      </c>
      <c r="R47" s="35">
        <f t="shared" si="4"/>
        <v>2500</v>
      </c>
      <c r="S47" s="50">
        <v>3104</v>
      </c>
      <c r="T47" s="51">
        <v>0.3</v>
      </c>
      <c r="U47" s="35">
        <v>-4</v>
      </c>
      <c r="V47" s="52" t="s">
        <v>56</v>
      </c>
      <c r="W47" s="40">
        <f t="shared" si="5"/>
        <v>0.26078703703703704</v>
      </c>
      <c r="X47" s="40">
        <v>0.26113425925925926</v>
      </c>
      <c r="Y47" s="42">
        <v>24888.233333333334</v>
      </c>
      <c r="Z47" s="43">
        <v>68.790666666666638</v>
      </c>
      <c r="AA47" s="43">
        <v>16.987000000000002</v>
      </c>
      <c r="AB47" s="43">
        <v>49.509950000000003</v>
      </c>
      <c r="AC47" s="43">
        <v>38.00160000000001</v>
      </c>
      <c r="AD47" s="43">
        <v>11.50835</v>
      </c>
      <c r="AE47" s="43">
        <v>4.7626666666666653</v>
      </c>
      <c r="AF47" s="43">
        <v>5.2666666666666667E-2</v>
      </c>
      <c r="AG47" s="43">
        <v>1.1719999999999993E-2</v>
      </c>
      <c r="AH47" s="43">
        <v>5.6092933333333326</v>
      </c>
      <c r="AI47" s="43">
        <v>0.22883333333333331</v>
      </c>
      <c r="AJ47" s="43">
        <v>6.8216399999999995</v>
      </c>
      <c r="AK47" s="43">
        <v>5.2359933333333348</v>
      </c>
      <c r="AL47" s="44">
        <v>99.847100000000012</v>
      </c>
      <c r="AM47" s="43">
        <v>1.0046666666666666E-2</v>
      </c>
      <c r="AN47" s="43">
        <v>2.8002966666666675</v>
      </c>
      <c r="AO47" s="43">
        <v>6.6694833333333348</v>
      </c>
      <c r="AP47" s="42">
        <v>3188.5333333333333</v>
      </c>
      <c r="AQ47" s="45">
        <v>104.19732054680685</v>
      </c>
      <c r="AR47" s="45">
        <v>0.38394444042985088</v>
      </c>
      <c r="AS47" s="45">
        <v>7.4886120439523002E-2</v>
      </c>
      <c r="AT47" s="45">
        <v>5.7025153252301362E-2</v>
      </c>
      <c r="AU47" s="45">
        <v>5.5245127730243593E-2</v>
      </c>
      <c r="AV47" s="45">
        <v>1.6882019612798029E-2</v>
      </c>
      <c r="AW47" s="45">
        <v>8.9709620955400665E-2</v>
      </c>
      <c r="AX47" s="45">
        <v>0.10718766441292978</v>
      </c>
      <c r="AY47" s="45">
        <v>6.1025715325873018E-5</v>
      </c>
      <c r="AZ47" s="45">
        <v>4.51165993868098E-2</v>
      </c>
      <c r="BA47" s="45">
        <v>4.5892928862083203E-3</v>
      </c>
      <c r="BB47" s="45">
        <v>3.1518769449110924E-2</v>
      </c>
      <c r="BC47" s="45">
        <v>2.5021424383134518E-2</v>
      </c>
      <c r="BD47" s="45">
        <v>1.3751488947603406E-3</v>
      </c>
      <c r="BE47" s="45">
        <v>2.0438346875139041E-2</v>
      </c>
      <c r="BF47" s="45">
        <v>9.4447388504936367E-3</v>
      </c>
      <c r="BG47" s="45">
        <v>3.0807937662045811E-2</v>
      </c>
      <c r="BH47" s="45">
        <v>0.50741626340492507</v>
      </c>
      <c r="BI47" s="40">
        <v>0.26113425925925926</v>
      </c>
      <c r="BJ47">
        <v>24</v>
      </c>
      <c r="BK47">
        <v>32</v>
      </c>
      <c r="BL47" s="28">
        <v>0.94794377928162421</v>
      </c>
      <c r="BM47" s="29">
        <v>53.922250911176192</v>
      </c>
      <c r="BN47" s="30">
        <v>2755.071066379327</v>
      </c>
      <c r="BO47" s="30">
        <v>2805.9730722246732</v>
      </c>
    </row>
    <row r="48" spans="1:67">
      <c r="A48" s="46">
        <v>39844</v>
      </c>
      <c r="B48" s="47">
        <v>3105</v>
      </c>
      <c r="C48" s="48">
        <v>0.26250000000000001</v>
      </c>
      <c r="D48" s="48">
        <v>0.26944444444444443</v>
      </c>
      <c r="E48" s="49">
        <v>0.45</v>
      </c>
      <c r="F48" s="47">
        <v>12</v>
      </c>
      <c r="G48" s="47">
        <v>63.2</v>
      </c>
      <c r="H48" s="47">
        <v>63</v>
      </c>
      <c r="I48" s="47">
        <v>543</v>
      </c>
      <c r="J48" s="47">
        <v>84</v>
      </c>
      <c r="K48" s="47">
        <v>3400</v>
      </c>
      <c r="L48" s="47">
        <v>63.2</v>
      </c>
      <c r="M48" s="47">
        <v>63</v>
      </c>
      <c r="N48" s="47">
        <v>532</v>
      </c>
      <c r="O48" s="47">
        <v>84</v>
      </c>
      <c r="P48" s="47">
        <v>3400</v>
      </c>
      <c r="Q48" s="35">
        <f t="shared" si="3"/>
        <v>63</v>
      </c>
      <c r="R48" s="35">
        <f t="shared" si="4"/>
        <v>3400</v>
      </c>
      <c r="S48" s="50">
        <v>3105</v>
      </c>
      <c r="T48" s="51">
        <v>0.45</v>
      </c>
      <c r="U48" s="35">
        <v>-4</v>
      </c>
      <c r="V48" s="52" t="s">
        <v>56</v>
      </c>
      <c r="W48" s="40">
        <f t="shared" si="5"/>
        <v>0.26342592592592595</v>
      </c>
      <c r="X48" s="40">
        <v>0.26377314814814817</v>
      </c>
      <c r="Y48" s="42">
        <v>27115.599999999999</v>
      </c>
      <c r="Z48" s="43">
        <v>40.357999999999997</v>
      </c>
      <c r="AA48" s="43">
        <v>16.657666666666668</v>
      </c>
      <c r="AB48" s="43">
        <v>67.142250000000018</v>
      </c>
      <c r="AC48" s="43">
        <v>55.660499999999985</v>
      </c>
      <c r="AD48" s="43">
        <v>11.48175</v>
      </c>
      <c r="AE48" s="43">
        <v>3.837333333333333</v>
      </c>
      <c r="AF48" s="43">
        <v>0.749</v>
      </c>
      <c r="AG48" s="43">
        <v>1.2739999999999998E-2</v>
      </c>
      <c r="AH48" s="43">
        <v>3.021476666666667</v>
      </c>
      <c r="AI48" s="43">
        <v>0.16962333333333335</v>
      </c>
      <c r="AJ48" s="43">
        <v>8.5114000000000001</v>
      </c>
      <c r="AK48" s="43">
        <v>7.0559099999999999</v>
      </c>
      <c r="AL48" s="44">
        <v>99.91300333333335</v>
      </c>
      <c r="AM48" s="43">
        <v>0.13142666666666666</v>
      </c>
      <c r="AN48" s="43">
        <v>2.999563333333334</v>
      </c>
      <c r="AO48" s="43">
        <v>8.321533333333333</v>
      </c>
      <c r="AP48" s="42">
        <v>3189.1333333333332</v>
      </c>
      <c r="AQ48" s="45">
        <v>234.179506745011</v>
      </c>
      <c r="AR48" s="45">
        <v>0.26348329790678371</v>
      </c>
      <c r="AS48" s="45">
        <v>7.591662092936767E-2</v>
      </c>
      <c r="AT48" s="45">
        <v>4.7899274704753809E-2</v>
      </c>
      <c r="AU48" s="45">
        <v>0.15727052248078535</v>
      </c>
      <c r="AV48" s="45">
        <v>0.16763187037534658</v>
      </c>
      <c r="AW48" s="45">
        <v>7.9347917137284715E-2</v>
      </c>
      <c r="AX48" s="45">
        <v>0.10303497899525135</v>
      </c>
      <c r="AY48" s="45">
        <v>1.1626367179523604E-4</v>
      </c>
      <c r="AZ48" s="45">
        <v>2.7237381555924031E-2</v>
      </c>
      <c r="BA48" s="45">
        <v>3.6107772907890833E-3</v>
      </c>
      <c r="BB48" s="45">
        <v>7.2489637785044234E-2</v>
      </c>
      <c r="BC48" s="45">
        <v>6.5485994027678227E-2</v>
      </c>
      <c r="BD48" s="45">
        <v>7.7034848062913243E-4</v>
      </c>
      <c r="BE48" s="45">
        <v>1.8164913761260344E-2</v>
      </c>
      <c r="BF48" s="45">
        <v>2.116945560411778E-2</v>
      </c>
      <c r="BG48" s="45">
        <v>7.087607608297436E-2</v>
      </c>
      <c r="BH48" s="45">
        <v>0.34574590364176044</v>
      </c>
      <c r="BI48" s="40">
        <v>0.26377314814814817</v>
      </c>
      <c r="BJ48">
        <v>24</v>
      </c>
      <c r="BK48">
        <v>32</v>
      </c>
      <c r="BL48" s="28">
        <v>0.94794377928162421</v>
      </c>
      <c r="BM48" s="29">
        <v>64.706701093411425</v>
      </c>
      <c r="BN48" s="30">
        <v>3746.8966502758849</v>
      </c>
      <c r="BO48" s="30">
        <v>3816.1233782255554</v>
      </c>
    </row>
    <row r="49" spans="1:67">
      <c r="A49" s="46">
        <v>39844</v>
      </c>
      <c r="B49" s="47">
        <v>3106</v>
      </c>
      <c r="C49" s="48">
        <v>0.27013888888888887</v>
      </c>
      <c r="D49" s="48">
        <v>0.27708333333333335</v>
      </c>
      <c r="E49" s="49">
        <v>0.65</v>
      </c>
      <c r="F49" s="47">
        <v>12</v>
      </c>
      <c r="G49" s="47">
        <v>74.099999999999994</v>
      </c>
      <c r="H49" s="47">
        <v>74</v>
      </c>
      <c r="I49" s="47">
        <v>613</v>
      </c>
      <c r="J49" s="47">
        <v>89</v>
      </c>
      <c r="K49" s="47">
        <v>4800</v>
      </c>
      <c r="L49" s="47">
        <v>74.099999999999994</v>
      </c>
      <c r="M49" s="47">
        <v>74</v>
      </c>
      <c r="N49" s="47">
        <v>600</v>
      </c>
      <c r="O49" s="47">
        <v>89</v>
      </c>
      <c r="P49" s="47">
        <v>4800</v>
      </c>
      <c r="Q49" s="35">
        <f t="shared" si="3"/>
        <v>74</v>
      </c>
      <c r="R49" s="35">
        <f t="shared" si="4"/>
        <v>4800</v>
      </c>
      <c r="S49" s="50">
        <v>3106</v>
      </c>
      <c r="T49" s="51">
        <v>0.65</v>
      </c>
      <c r="U49" s="35">
        <v>-4</v>
      </c>
      <c r="V49" s="52" t="s">
        <v>56</v>
      </c>
      <c r="W49" s="40">
        <f t="shared" si="5"/>
        <v>0.27576388888888892</v>
      </c>
      <c r="X49" s="40">
        <v>0.27611111111111114</v>
      </c>
      <c r="Y49" s="42">
        <v>30848.433333333334</v>
      </c>
      <c r="Z49" s="43">
        <v>22.315999999999999</v>
      </c>
      <c r="AA49" s="43">
        <v>16.094000000000001</v>
      </c>
      <c r="AB49" s="43">
        <v>100.18540000000003</v>
      </c>
      <c r="AC49" s="43">
        <v>86.292500000000018</v>
      </c>
      <c r="AD49" s="43">
        <v>13.892899999999999</v>
      </c>
      <c r="AE49" s="43">
        <v>2.1653333333333324</v>
      </c>
      <c r="AF49" s="43">
        <v>1.1599999999999999</v>
      </c>
      <c r="AG49" s="43">
        <v>1.4496666666666675E-2</v>
      </c>
      <c r="AH49" s="43">
        <v>1.4676333333333338</v>
      </c>
      <c r="AI49" s="43">
        <v>8.4366666666666645E-2</v>
      </c>
      <c r="AJ49" s="43">
        <v>11.194683333333334</v>
      </c>
      <c r="AK49" s="43">
        <v>9.6423066666666664</v>
      </c>
      <c r="AL49" s="44">
        <v>99.957543333333334</v>
      </c>
      <c r="AM49" s="43">
        <v>0.17941999999999997</v>
      </c>
      <c r="AN49" s="43">
        <v>3.3343433333333343</v>
      </c>
      <c r="AO49" s="43">
        <v>10.944970000000001</v>
      </c>
      <c r="AP49" s="42">
        <v>3187.3666666666668</v>
      </c>
      <c r="AQ49" s="45">
        <v>121.86586275772942</v>
      </c>
      <c r="AR49" s="45">
        <v>0.29929342078323312</v>
      </c>
      <c r="AS49" s="45">
        <v>4.9032009249412915E-2</v>
      </c>
      <c r="AT49" s="45">
        <v>0.52679087651663936</v>
      </c>
      <c r="AU49" s="45">
        <v>0.21709147126626571</v>
      </c>
      <c r="AV49" s="45">
        <v>0.31245199355407677</v>
      </c>
      <c r="AW49" s="45">
        <v>3.4912040540659418E-2</v>
      </c>
      <c r="AX49" s="45">
        <v>0.11079648942527726</v>
      </c>
      <c r="AY49" s="45">
        <v>6.1494789985837913E-5</v>
      </c>
      <c r="AZ49" s="45">
        <v>1.9910633674831497E-2</v>
      </c>
      <c r="BA49" s="45">
        <v>1.4360706286860381E-3</v>
      </c>
      <c r="BB49" s="45">
        <v>6.5545888549527864E-2</v>
      </c>
      <c r="BC49" s="45">
        <v>3.9825203710398195E-2</v>
      </c>
      <c r="BD49" s="45">
        <v>4.7827515766436714E-4</v>
      </c>
      <c r="BE49" s="45">
        <v>1.7259468166178467E-2</v>
      </c>
      <c r="BF49" s="45">
        <v>1.0942283797847832E-2</v>
      </c>
      <c r="BG49" s="45">
        <v>6.4082942751750638E-2</v>
      </c>
      <c r="BH49" s="45">
        <v>0.49013251785356082</v>
      </c>
      <c r="BI49" s="40">
        <v>0.27611111111111114</v>
      </c>
      <c r="BJ49">
        <v>24</v>
      </c>
      <c r="BK49">
        <v>32</v>
      </c>
      <c r="BL49" s="28">
        <v>0.94794377928162421</v>
      </c>
      <c r="BM49" s="29">
        <v>76.004696522419778</v>
      </c>
      <c r="BN49" s="30">
        <v>5289.7364474483084</v>
      </c>
      <c r="BO49" s="30">
        <v>5387.4682986713724</v>
      </c>
    </row>
    <row r="50" spans="1:67">
      <c r="A50" s="46">
        <v>39844</v>
      </c>
      <c r="B50" s="47">
        <v>3107</v>
      </c>
      <c r="C50" s="48">
        <v>0.27777777777777779</v>
      </c>
      <c r="D50" s="48">
        <v>0.28402777777777777</v>
      </c>
      <c r="E50" s="49">
        <v>0.85</v>
      </c>
      <c r="F50" s="47">
        <v>12</v>
      </c>
      <c r="G50" s="47">
        <v>82.7</v>
      </c>
      <c r="H50" s="47">
        <v>82.9</v>
      </c>
      <c r="I50" s="47">
        <v>701</v>
      </c>
      <c r="J50" s="47">
        <v>92</v>
      </c>
      <c r="K50" s="47">
        <v>6500</v>
      </c>
      <c r="L50" s="47">
        <v>82.7</v>
      </c>
      <c r="M50" s="47">
        <v>83</v>
      </c>
      <c r="N50" s="47">
        <v>692</v>
      </c>
      <c r="O50" s="47">
        <v>93</v>
      </c>
      <c r="P50" s="47">
        <v>6500</v>
      </c>
      <c r="Q50" s="35">
        <f t="shared" si="3"/>
        <v>83</v>
      </c>
      <c r="R50" s="35">
        <f t="shared" si="4"/>
        <v>6500</v>
      </c>
      <c r="S50" s="50">
        <v>3107</v>
      </c>
      <c r="T50" s="51">
        <v>0.85</v>
      </c>
      <c r="U50" s="35">
        <v>-4</v>
      </c>
      <c r="V50" s="52" t="s">
        <v>56</v>
      </c>
      <c r="W50" s="40">
        <f t="shared" si="5"/>
        <v>0.27891203703703704</v>
      </c>
      <c r="X50" s="40">
        <v>0.27925925925925926</v>
      </c>
      <c r="Y50" s="42">
        <v>36023.433333333334</v>
      </c>
      <c r="Z50" s="43">
        <v>20.579666666666672</v>
      </c>
      <c r="AA50" s="43">
        <v>15.347999999999997</v>
      </c>
      <c r="AB50" s="43">
        <v>142.28550000000004</v>
      </c>
      <c r="AC50" s="43">
        <v>124.51600000000008</v>
      </c>
      <c r="AD50" s="43">
        <v>17.769500000000001</v>
      </c>
      <c r="AE50" s="43">
        <v>2.1623333333333341</v>
      </c>
      <c r="AF50" s="43">
        <v>1.583333333333333</v>
      </c>
      <c r="AG50" s="43">
        <v>1.6890000000000009E-2</v>
      </c>
      <c r="AH50" s="43">
        <v>1.1574833333333336</v>
      </c>
      <c r="AI50" s="43">
        <v>7.2399999999999992E-2</v>
      </c>
      <c r="AJ50" s="43">
        <v>13.662396666666666</v>
      </c>
      <c r="AK50" s="43">
        <v>11.956159999999999</v>
      </c>
      <c r="AL50" s="44">
        <v>99.965933333333354</v>
      </c>
      <c r="AM50" s="43">
        <v>0.21042999999999998</v>
      </c>
      <c r="AN50" s="43">
        <v>3.7965133333333325</v>
      </c>
      <c r="AO50" s="43">
        <v>13.357640000000002</v>
      </c>
      <c r="AP50" s="42">
        <v>3183.1</v>
      </c>
      <c r="AQ50" s="45">
        <v>225.90243291180477</v>
      </c>
      <c r="AR50" s="45">
        <v>0.21565431043465605</v>
      </c>
      <c r="AS50" s="45">
        <v>3.5272339460751437E-2</v>
      </c>
      <c r="AT50" s="45">
        <v>5.7510868538042749E-2</v>
      </c>
      <c r="AU50" s="45">
        <v>5.3278707657519124E-2</v>
      </c>
      <c r="AV50" s="45">
        <v>6.573654313582597E-2</v>
      </c>
      <c r="AW50" s="45">
        <v>4.5157451237850615E-2</v>
      </c>
      <c r="AX50" s="45">
        <v>0.1219195136805115</v>
      </c>
      <c r="AY50" s="45">
        <v>1.0288929437289262E-4</v>
      </c>
      <c r="AZ50" s="45">
        <v>1.4194901545451345E-2</v>
      </c>
      <c r="BA50" s="45">
        <v>1.6596634473954918E-3</v>
      </c>
      <c r="BB50" s="45">
        <v>8.3260805380705336E-2</v>
      </c>
      <c r="BC50" s="45">
        <v>7.3961721693468457E-2</v>
      </c>
      <c r="BD50" s="45">
        <v>4.6633814380492522E-4</v>
      </c>
      <c r="BE50" s="45">
        <v>1.6088551294589273E-2</v>
      </c>
      <c r="BF50" s="45">
        <v>2.0081501752699613E-2</v>
      </c>
      <c r="BG50" s="45">
        <v>8.1398248731478981E-2</v>
      </c>
      <c r="BH50" s="45">
        <v>0.30512857662936477</v>
      </c>
      <c r="BI50" s="40">
        <v>0.27925925925925926</v>
      </c>
      <c r="BJ50">
        <v>24</v>
      </c>
      <c r="BK50">
        <v>32</v>
      </c>
      <c r="BL50" s="28">
        <v>0.94794377928162421</v>
      </c>
      <c r="BM50" s="29">
        <v>85.248510964335694</v>
      </c>
      <c r="BN50" s="30">
        <v>7163.1847725862508</v>
      </c>
      <c r="BO50" s="30">
        <v>7295.5299877841508</v>
      </c>
    </row>
    <row r="51" spans="1:67">
      <c r="A51" s="46">
        <v>39844</v>
      </c>
      <c r="B51" s="47">
        <v>3109</v>
      </c>
      <c r="C51" s="48">
        <v>0.28611111111111115</v>
      </c>
      <c r="D51" s="48">
        <v>0.29305555555555557</v>
      </c>
      <c r="E51" s="49">
        <v>7.0000000000000007E-2</v>
      </c>
      <c r="F51" s="47">
        <v>15</v>
      </c>
      <c r="G51" s="47">
        <v>25</v>
      </c>
      <c r="H51" s="47">
        <v>25</v>
      </c>
      <c r="I51" s="47">
        <v>392</v>
      </c>
      <c r="J51" s="47">
        <v>64</v>
      </c>
      <c r="K51" s="47">
        <v>900</v>
      </c>
      <c r="L51" s="47">
        <v>25</v>
      </c>
      <c r="M51" s="47">
        <v>24.8</v>
      </c>
      <c r="N51" s="47">
        <v>408</v>
      </c>
      <c r="O51" s="47">
        <v>64</v>
      </c>
      <c r="P51" s="47">
        <v>1000</v>
      </c>
      <c r="Q51" s="35">
        <f t="shared" si="3"/>
        <v>24.8</v>
      </c>
      <c r="R51" s="35">
        <f t="shared" si="4"/>
        <v>1000</v>
      </c>
      <c r="S51" s="50">
        <v>3109</v>
      </c>
      <c r="T51" s="51">
        <v>7.0000000000000007E-2</v>
      </c>
      <c r="U51" s="35">
        <v>-4</v>
      </c>
      <c r="V51" s="52" t="s">
        <v>56</v>
      </c>
      <c r="W51" s="40">
        <f t="shared" si="5"/>
        <v>0.29105324074074074</v>
      </c>
      <c r="X51" s="40">
        <v>0.29140046296296296</v>
      </c>
      <c r="Y51" s="42">
        <v>22258.966666666667</v>
      </c>
      <c r="Z51" s="43">
        <v>555.80833333333328</v>
      </c>
      <c r="AA51" s="43">
        <v>17.164666666666665</v>
      </c>
      <c r="AB51" s="43">
        <v>20.672050000000002</v>
      </c>
      <c r="AC51" s="43">
        <v>3.7575999999999983</v>
      </c>
      <c r="AD51" s="43">
        <v>16.914449999999999</v>
      </c>
      <c r="AE51" s="43">
        <v>104.67933333333332</v>
      </c>
      <c r="AF51" s="43">
        <v>0.14066666666666672</v>
      </c>
      <c r="AG51" s="43">
        <v>1.0780000000000001E-2</v>
      </c>
      <c r="AH51" s="43">
        <v>49.413166666666662</v>
      </c>
      <c r="AI51" s="43">
        <v>5.4723866666666678</v>
      </c>
      <c r="AJ51" s="43">
        <v>3.0988500000000005</v>
      </c>
      <c r="AK51" s="43">
        <v>0.56327666666666665</v>
      </c>
      <c r="AL51" s="44">
        <v>98.307433333333321</v>
      </c>
      <c r="AM51" s="43">
        <v>2.9216666666666672E-2</v>
      </c>
      <c r="AN51" s="43">
        <v>2.5951499999999998</v>
      </c>
      <c r="AO51" s="43">
        <v>3.0297333333333336</v>
      </c>
      <c r="AP51" s="42">
        <v>3108.9333333333334</v>
      </c>
      <c r="AQ51" s="45">
        <v>170.49916236695603</v>
      </c>
      <c r="AR51" s="45">
        <v>4.7678196298747819</v>
      </c>
      <c r="AS51" s="45">
        <v>5.9290828117429785E-2</v>
      </c>
      <c r="AT51" s="45">
        <v>5.0820907657896333E-2</v>
      </c>
      <c r="AU51" s="45">
        <v>2.6553589276184054E-2</v>
      </c>
      <c r="AV51" s="45">
        <v>7.558340335066302E-2</v>
      </c>
      <c r="AW51" s="45">
        <v>2.1205674798940826</v>
      </c>
      <c r="AX51" s="45">
        <v>0.14792666713806099</v>
      </c>
      <c r="AY51" s="45">
        <v>7.6112439510738817E-5</v>
      </c>
      <c r="AZ51" s="45">
        <v>0.62914925389704757</v>
      </c>
      <c r="BA51" s="45">
        <v>0.13879530135471674</v>
      </c>
      <c r="BB51" s="45">
        <v>2.527829585591776E-2</v>
      </c>
      <c r="BC51" s="45">
        <v>5.136930744254229E-3</v>
      </c>
      <c r="BD51" s="45">
        <v>2.4558702837435432E-2</v>
      </c>
      <c r="BE51" s="45">
        <v>3.0576969960315285E-2</v>
      </c>
      <c r="BF51" s="45">
        <v>1.5551444106355608E-2</v>
      </c>
      <c r="BG51" s="45">
        <v>2.4701798529149922E-2</v>
      </c>
      <c r="BH51" s="45">
        <v>1.0482607379429243</v>
      </c>
      <c r="BI51" s="40">
        <v>0.29140046296296296</v>
      </c>
      <c r="BJ51">
        <v>24</v>
      </c>
      <c r="BK51">
        <v>32</v>
      </c>
      <c r="BL51" s="28">
        <v>0.94794377928162421</v>
      </c>
      <c r="BM51" s="29">
        <v>25.471844239946087</v>
      </c>
      <c r="BN51" s="30">
        <v>1102.0284265517309</v>
      </c>
      <c r="BO51" s="30">
        <v>1122.3892288898694</v>
      </c>
    </row>
    <row r="52" spans="1:67">
      <c r="A52" s="46">
        <v>39843</v>
      </c>
      <c r="B52" s="47">
        <v>3018</v>
      </c>
      <c r="C52" s="48">
        <v>0.45833333333333331</v>
      </c>
      <c r="D52" s="48">
        <v>0.4680555555555555</v>
      </c>
      <c r="E52" s="49">
        <v>0.04</v>
      </c>
      <c r="F52" s="47">
        <v>12</v>
      </c>
      <c r="G52" s="47">
        <v>21</v>
      </c>
      <c r="H52" s="47">
        <v>21</v>
      </c>
      <c r="I52" s="47">
        <v>455</v>
      </c>
      <c r="J52" s="47">
        <v>58</v>
      </c>
      <c r="K52" s="47">
        <v>900</v>
      </c>
      <c r="L52" s="47">
        <v>21</v>
      </c>
      <c r="M52" s="47">
        <v>20.6</v>
      </c>
      <c r="N52" s="47">
        <v>479</v>
      </c>
      <c r="O52" s="47">
        <v>58</v>
      </c>
      <c r="P52" s="47">
        <v>1000</v>
      </c>
      <c r="Q52" s="35">
        <f t="shared" si="3"/>
        <v>20.6</v>
      </c>
      <c r="R52" s="35">
        <f t="shared" si="4"/>
        <v>1000</v>
      </c>
      <c r="S52" s="50">
        <v>3018</v>
      </c>
      <c r="T52" s="51">
        <v>0.04</v>
      </c>
      <c r="U52" s="35">
        <v>-4</v>
      </c>
      <c r="V52" s="52" t="s">
        <v>57</v>
      </c>
      <c r="W52" s="40">
        <f t="shared" si="5"/>
        <v>0.46179398148148143</v>
      </c>
      <c r="X52" s="40">
        <v>0.46214120370370365</v>
      </c>
      <c r="Y52" s="42">
        <v>22504.833333333332</v>
      </c>
      <c r="Z52" s="43">
        <v>841.31000000000006</v>
      </c>
      <c r="AA52" s="43">
        <v>17.51166666666666</v>
      </c>
      <c r="AB52" s="43">
        <v>15.853949999999996</v>
      </c>
      <c r="AC52" s="43">
        <v>2.1500500000000002</v>
      </c>
      <c r="AD52" s="43">
        <v>13.703899999999999</v>
      </c>
      <c r="AE52" s="43">
        <v>175.23066666666668</v>
      </c>
      <c r="AF52" s="43">
        <v>0.48966666666666664</v>
      </c>
      <c r="AG52" s="43">
        <v>1.1153333333333329E-2</v>
      </c>
      <c r="AH52" s="43">
        <v>72.173763333333326</v>
      </c>
      <c r="AI52" s="43">
        <v>8.8438033333333355</v>
      </c>
      <c r="AJ52" s="43">
        <v>2.2945333333333329</v>
      </c>
      <c r="AK52" s="43">
        <v>0.31116666666666659</v>
      </c>
      <c r="AL52" s="44">
        <v>97.464736666666667</v>
      </c>
      <c r="AM52" s="43">
        <v>9.8130000000000009E-2</v>
      </c>
      <c r="AN52" s="43">
        <v>2.6477866666666676</v>
      </c>
      <c r="AO52" s="43">
        <v>2.2075499999999995</v>
      </c>
      <c r="AP52" s="42">
        <v>3033.2666666666669</v>
      </c>
      <c r="AQ52" s="45">
        <v>83.524963575017267</v>
      </c>
      <c r="AR52" s="45">
        <v>5.0269240612293666</v>
      </c>
      <c r="AS52" s="45">
        <v>9.6920989269195415E-2</v>
      </c>
      <c r="AT52" s="45">
        <v>5.1243056720583817E-2</v>
      </c>
      <c r="AU52" s="45">
        <v>8.6921917993014949E-2</v>
      </c>
      <c r="AV52" s="45">
        <v>4.2156604587476269E-2</v>
      </c>
      <c r="AW52" s="45">
        <v>2.8717817770009466</v>
      </c>
      <c r="AX52" s="45">
        <v>8.4994252679259807E-2</v>
      </c>
      <c r="AY52" s="45">
        <v>5.0741626340492161E-5</v>
      </c>
      <c r="AZ52" s="45">
        <v>0.57058491615131846</v>
      </c>
      <c r="BA52" s="45">
        <v>0.15362353780515345</v>
      </c>
      <c r="BB52" s="45">
        <v>7.8030203406618147E-3</v>
      </c>
      <c r="BC52" s="45">
        <v>1.2261246303681384E-2</v>
      </c>
      <c r="BD52" s="45">
        <v>2.4745831879373771E-2</v>
      </c>
      <c r="BE52" s="45">
        <v>1.7029794377846158E-2</v>
      </c>
      <c r="BF52" s="45">
        <v>7.9903274859878456E-3</v>
      </c>
      <c r="BG52" s="45">
        <v>7.5032291898796556E-3</v>
      </c>
      <c r="BH52" s="45">
        <v>1.1426929274467319</v>
      </c>
      <c r="BI52" s="40">
        <v>0.46214120370370365</v>
      </c>
      <c r="BJ52">
        <v>22</v>
      </c>
      <c r="BK52">
        <v>54</v>
      </c>
      <c r="BL52" s="28">
        <v>0.99035995912622687</v>
      </c>
      <c r="BM52" s="29">
        <v>20.700016124370645</v>
      </c>
      <c r="BN52" s="30">
        <v>1078.1707635927874</v>
      </c>
      <c r="BO52" s="30">
        <v>1098.0907777007374</v>
      </c>
    </row>
    <row r="53" spans="1:67">
      <c r="A53" s="46">
        <v>39843</v>
      </c>
      <c r="B53" s="47">
        <v>3019</v>
      </c>
      <c r="C53" s="48">
        <v>0.4680555555555555</v>
      </c>
      <c r="D53" s="48">
        <v>0.47847222222222219</v>
      </c>
      <c r="E53" s="49">
        <v>7.0000000000000007E-2</v>
      </c>
      <c r="F53" s="47">
        <v>12</v>
      </c>
      <c r="G53" s="47">
        <v>25</v>
      </c>
      <c r="H53" s="47">
        <v>25.5</v>
      </c>
      <c r="I53" s="47">
        <v>440</v>
      </c>
      <c r="J53" s="47">
        <v>64</v>
      </c>
      <c r="K53" s="47">
        <v>1000</v>
      </c>
      <c r="L53" s="47">
        <v>25</v>
      </c>
      <c r="M53" s="47">
        <v>25.3</v>
      </c>
      <c r="N53" s="47">
        <v>456</v>
      </c>
      <c r="O53" s="47">
        <v>64</v>
      </c>
      <c r="P53" s="47">
        <v>1100</v>
      </c>
      <c r="Q53" s="35">
        <f t="shared" si="3"/>
        <v>25.3</v>
      </c>
      <c r="R53" s="35">
        <f t="shared" si="4"/>
        <v>1100</v>
      </c>
      <c r="S53" s="50">
        <v>3019</v>
      </c>
      <c r="T53" s="51">
        <v>7.0000000000000007E-2</v>
      </c>
      <c r="U53" s="35">
        <v>-4</v>
      </c>
      <c r="V53" s="52" t="s">
        <v>57</v>
      </c>
      <c r="W53" s="40">
        <f t="shared" si="5"/>
        <v>0.47116898148148151</v>
      </c>
      <c r="X53" s="40">
        <v>0.47151620370370373</v>
      </c>
      <c r="Y53" s="42">
        <v>22036.5</v>
      </c>
      <c r="Z53" s="43">
        <v>515.91633333333345</v>
      </c>
      <c r="AA53" s="43">
        <v>17.610333333333333</v>
      </c>
      <c r="AB53" s="43">
        <v>18.956700000000001</v>
      </c>
      <c r="AC53" s="43">
        <v>3.6567999999999996</v>
      </c>
      <c r="AD53" s="43">
        <v>15.299899999999999</v>
      </c>
      <c r="AE53" s="43">
        <v>74.198999999999998</v>
      </c>
      <c r="AF53" s="43">
        <v>0.41500000000000009</v>
      </c>
      <c r="AG53" s="43">
        <v>1.0706666666666661E-2</v>
      </c>
      <c r="AH53" s="43">
        <v>46.041313333333321</v>
      </c>
      <c r="AI53" s="43">
        <v>3.8928900000000004</v>
      </c>
      <c r="AJ53" s="43">
        <v>2.8521633333333329</v>
      </c>
      <c r="AK53" s="43">
        <v>0.55018666666666671</v>
      </c>
      <c r="AL53" s="44">
        <v>98.557576666666662</v>
      </c>
      <c r="AM53" s="43">
        <v>8.6506666666666662E-2</v>
      </c>
      <c r="AN53" s="43">
        <v>2.5804033333333334</v>
      </c>
      <c r="AO53" s="43">
        <v>2.7440466666666672</v>
      </c>
      <c r="AP53" s="42">
        <v>3089.7333333333331</v>
      </c>
      <c r="AQ53" s="45">
        <v>170.96011835795363</v>
      </c>
      <c r="AR53" s="45">
        <v>3.8169219258863665</v>
      </c>
      <c r="AS53" s="45">
        <v>4.3902975575327664E-2</v>
      </c>
      <c r="AT53" s="45">
        <v>2.1990436792952445E-2</v>
      </c>
      <c r="AU53" s="45">
        <v>9.4998874766503622E-2</v>
      </c>
      <c r="AV53" s="45">
        <v>7.6700986820968153E-2</v>
      </c>
      <c r="AW53" s="45">
        <v>0.76545839320375653</v>
      </c>
      <c r="AX53" s="45">
        <v>0.12955494108146007</v>
      </c>
      <c r="AY53" s="45">
        <v>8.6834497091061011E-5</v>
      </c>
      <c r="AZ53" s="45">
        <v>0.45077737814173818</v>
      </c>
      <c r="BA53" s="45">
        <v>4.8184804801857425E-2</v>
      </c>
      <c r="BB53" s="45">
        <v>2.1548493560168958E-2</v>
      </c>
      <c r="BC53" s="45">
        <v>1.4873042805655165E-2</v>
      </c>
      <c r="BD53" s="45">
        <v>1.307755864945317E-2</v>
      </c>
      <c r="BE53" s="45">
        <v>2.7141302453098617E-2</v>
      </c>
      <c r="BF53" s="45">
        <v>1.6665501913323496E-2</v>
      </c>
      <c r="BG53" s="45">
        <v>2.0741757537564767E-2</v>
      </c>
      <c r="BH53" s="45">
        <v>0.69149180728352067</v>
      </c>
      <c r="BI53" s="40">
        <v>0.47151620370370373</v>
      </c>
      <c r="BJ53">
        <v>22</v>
      </c>
      <c r="BK53">
        <v>56</v>
      </c>
      <c r="BL53" s="28">
        <v>0.99421597547573626</v>
      </c>
      <c r="BM53" s="29">
        <v>25.37348685164817</v>
      </c>
      <c r="BN53" s="30">
        <v>1183.6857086978994</v>
      </c>
      <c r="BO53" s="30">
        <v>1205.5551906137962</v>
      </c>
    </row>
    <row r="54" spans="1:67">
      <c r="A54" s="46">
        <v>39843</v>
      </c>
      <c r="B54" s="47">
        <v>3022</v>
      </c>
      <c r="C54" s="48">
        <v>0.4916666666666667</v>
      </c>
      <c r="D54" s="48">
        <v>0.50138888888888888</v>
      </c>
      <c r="E54" s="49">
        <v>0.45</v>
      </c>
      <c r="F54" s="47">
        <v>12</v>
      </c>
      <c r="G54" s="47">
        <v>63.2</v>
      </c>
      <c r="H54" s="47">
        <v>63</v>
      </c>
      <c r="I54" s="47">
        <v>574</v>
      </c>
      <c r="J54" s="47">
        <v>86</v>
      </c>
      <c r="K54" s="47">
        <v>3500</v>
      </c>
      <c r="L54" s="47">
        <v>63.2</v>
      </c>
      <c r="M54" s="47">
        <v>63</v>
      </c>
      <c r="N54" s="47">
        <v>544</v>
      </c>
      <c r="O54" s="47">
        <v>86</v>
      </c>
      <c r="P54" s="47">
        <v>3600</v>
      </c>
      <c r="Q54" s="35">
        <f t="shared" si="3"/>
        <v>63</v>
      </c>
      <c r="R54" s="35">
        <f t="shared" si="4"/>
        <v>3600</v>
      </c>
      <c r="S54" s="50">
        <v>3022</v>
      </c>
      <c r="T54" s="51">
        <v>0.45</v>
      </c>
      <c r="U54" s="35">
        <v>-4</v>
      </c>
      <c r="V54" s="52" t="s">
        <v>57</v>
      </c>
      <c r="W54" s="40">
        <f t="shared" si="5"/>
        <v>0.49821759259259257</v>
      </c>
      <c r="X54" s="40">
        <v>0.49856481481481479</v>
      </c>
      <c r="Y54" s="42">
        <v>25468.533333333333</v>
      </c>
      <c r="Z54" s="43">
        <v>43.070666666666646</v>
      </c>
      <c r="AA54" s="43">
        <v>17.119333333333337</v>
      </c>
      <c r="AB54" s="43">
        <v>61.926549999999992</v>
      </c>
      <c r="AC54" s="43">
        <v>51.571800000000003</v>
      </c>
      <c r="AD54" s="43">
        <v>10.354749999999999</v>
      </c>
      <c r="AE54" s="43">
        <v>3.2353333333333336</v>
      </c>
      <c r="AF54" s="43">
        <v>1.4233333333333333</v>
      </c>
      <c r="AG54" s="43">
        <v>1.209E-2</v>
      </c>
      <c r="AH54" s="43">
        <v>3.4034166666666672</v>
      </c>
      <c r="AI54" s="43">
        <v>0.15075666666666671</v>
      </c>
      <c r="AJ54" s="43">
        <v>8.2745333333333342</v>
      </c>
      <c r="AK54" s="43">
        <v>6.8908966666666664</v>
      </c>
      <c r="AL54" s="44">
        <v>99.907073333333344</v>
      </c>
      <c r="AM54" s="43">
        <v>0.26347666666666664</v>
      </c>
      <c r="AN54" s="43">
        <v>2.8741033333333337</v>
      </c>
      <c r="AO54" s="43">
        <v>7.960863333333335</v>
      </c>
      <c r="AP54" s="42">
        <v>3161.9666666666667</v>
      </c>
      <c r="AQ54" s="45">
        <v>164.24387530355639</v>
      </c>
      <c r="AR54" s="45">
        <v>0.57410760335676314</v>
      </c>
      <c r="AS54" s="45">
        <v>5.4388977923291303E-2</v>
      </c>
      <c r="AT54" s="45">
        <v>0.47108325916978616</v>
      </c>
      <c r="AU54" s="45">
        <v>0.48401116045795017</v>
      </c>
      <c r="AV54" s="45">
        <v>3.6900553682417188E-2</v>
      </c>
      <c r="AW54" s="45">
        <v>3.2455097185701498E-2</v>
      </c>
      <c r="AX54" s="45">
        <v>0.14601212357158891</v>
      </c>
      <c r="AY54" s="45">
        <v>7.5885576295203517E-5</v>
      </c>
      <c r="AZ54" s="45">
        <v>5.3642116002217889E-2</v>
      </c>
      <c r="BA54" s="45">
        <v>1.9949389988657275E-3</v>
      </c>
      <c r="BB54" s="45">
        <v>5.7510420844809937E-2</v>
      </c>
      <c r="BC54" s="45">
        <v>5.5323914410922985E-2</v>
      </c>
      <c r="BD54" s="45">
        <v>1.2392804734815467E-3</v>
      </c>
      <c r="BE54" s="45">
        <v>2.7506772624753793E-2</v>
      </c>
      <c r="BF54" s="45">
        <v>1.5856913717482303E-2</v>
      </c>
      <c r="BG54" s="45">
        <v>5.5326800161331909E-2</v>
      </c>
      <c r="BH54" s="45">
        <v>0.18257418583505536</v>
      </c>
      <c r="BI54" s="40">
        <v>0.49856481481481479</v>
      </c>
      <c r="BJ54">
        <v>22</v>
      </c>
      <c r="BK54">
        <v>60</v>
      </c>
      <c r="BL54" s="28">
        <v>1.0019280081747548</v>
      </c>
      <c r="BM54" s="29">
        <v>62.939355420852742</v>
      </c>
      <c r="BN54" s="30">
        <v>3858.9426990099782</v>
      </c>
      <c r="BO54" s="30">
        <v>3930.2395618092396</v>
      </c>
    </row>
    <row r="55" spans="1:67">
      <c r="A55" s="46">
        <v>39843</v>
      </c>
      <c r="B55" s="47">
        <v>3023</v>
      </c>
      <c r="C55" s="48">
        <v>0.50208333333333333</v>
      </c>
      <c r="D55" s="48">
        <v>0.51111111111111118</v>
      </c>
      <c r="E55" s="49">
        <v>0.65</v>
      </c>
      <c r="F55" s="47">
        <v>12</v>
      </c>
      <c r="G55" s="47">
        <v>74.099999999999994</v>
      </c>
      <c r="H55" s="47">
        <v>74</v>
      </c>
      <c r="I55" s="47">
        <v>640</v>
      </c>
      <c r="J55" s="47">
        <v>92</v>
      </c>
      <c r="K55" s="47">
        <v>4800</v>
      </c>
      <c r="L55" s="47">
        <v>74.099999999999994</v>
      </c>
      <c r="M55" s="47">
        <v>74.5</v>
      </c>
      <c r="N55" s="47">
        <v>632</v>
      </c>
      <c r="O55" s="47">
        <v>92</v>
      </c>
      <c r="P55" s="47">
        <v>4800</v>
      </c>
      <c r="Q55" s="35">
        <f t="shared" si="3"/>
        <v>74.5</v>
      </c>
      <c r="R55" s="35">
        <f t="shared" si="4"/>
        <v>4800</v>
      </c>
      <c r="S55" s="50">
        <v>3023</v>
      </c>
      <c r="T55" s="51">
        <v>0.65</v>
      </c>
      <c r="U55" s="35">
        <v>-4</v>
      </c>
      <c r="V55" s="52" t="s">
        <v>57</v>
      </c>
      <c r="W55" s="40">
        <f t="shared" si="5"/>
        <v>0.50835648148148149</v>
      </c>
      <c r="X55" s="40">
        <v>0.50870370370370377</v>
      </c>
      <c r="Y55" s="42">
        <v>31613.066666666666</v>
      </c>
      <c r="Z55" s="43">
        <v>29.132999999999996</v>
      </c>
      <c r="AA55" s="43">
        <v>16.194000000000003</v>
      </c>
      <c r="AB55" s="43">
        <v>102.50975</v>
      </c>
      <c r="AC55" s="43">
        <v>89.698700000000002</v>
      </c>
      <c r="AD55" s="43">
        <v>12.811050000000003</v>
      </c>
      <c r="AE55" s="43">
        <v>3.3063333333333333</v>
      </c>
      <c r="AF55" s="43">
        <v>1.7553333333333332</v>
      </c>
      <c r="AG55" s="43">
        <v>1.4976666666666673E-2</v>
      </c>
      <c r="AH55" s="43">
        <v>1.8514066666666666</v>
      </c>
      <c r="AI55" s="43">
        <v>0.12465999999999999</v>
      </c>
      <c r="AJ55" s="43">
        <v>11.083710000000004</v>
      </c>
      <c r="AK55" s="43">
        <v>9.6985333333333337</v>
      </c>
      <c r="AL55" s="44">
        <v>99.945186666666643</v>
      </c>
      <c r="AM55" s="43">
        <v>0.26280333333333328</v>
      </c>
      <c r="AN55" s="43">
        <v>3.4630066666666663</v>
      </c>
      <c r="AO55" s="43">
        <v>10.663543333333331</v>
      </c>
      <c r="AP55" s="42">
        <v>3156.5666666666666</v>
      </c>
      <c r="AQ55" s="45">
        <v>154.85431047020609</v>
      </c>
      <c r="AR55" s="45">
        <v>0.32940018633642321</v>
      </c>
      <c r="AS55" s="45">
        <v>5.3213946836624212E-2</v>
      </c>
      <c r="AT55" s="45">
        <v>0.61576731988545563</v>
      </c>
      <c r="AU55" s="45">
        <v>0.62738728345805927</v>
      </c>
      <c r="AV55" s="45">
        <v>4.0838907665489033E-2</v>
      </c>
      <c r="AW55" s="45">
        <v>7.2752927815612878E-2</v>
      </c>
      <c r="AX55" s="45">
        <v>0.12478210894452926</v>
      </c>
      <c r="AY55" s="45">
        <v>7.7385436272766603E-5</v>
      </c>
      <c r="AZ55" s="45">
        <v>2.1362518470496368E-2</v>
      </c>
      <c r="BA55" s="45">
        <v>2.5971602529128511E-3</v>
      </c>
      <c r="BB55" s="45">
        <v>6.7656797961068355E-2</v>
      </c>
      <c r="BC55" s="45">
        <v>6.7259037763854029E-2</v>
      </c>
      <c r="BD55" s="45">
        <v>5.5753975168946362E-4</v>
      </c>
      <c r="BE55" s="45">
        <v>1.8308307579807125E-2</v>
      </c>
      <c r="BF55" s="45">
        <v>1.4790955608617465E-2</v>
      </c>
      <c r="BG55" s="45">
        <v>6.5084251410070043E-2</v>
      </c>
      <c r="BH55" s="45">
        <v>0.50400693299373078</v>
      </c>
      <c r="BI55" s="40">
        <v>0.50870370370370377</v>
      </c>
      <c r="BJ55">
        <v>22</v>
      </c>
      <c r="BK55">
        <v>60</v>
      </c>
      <c r="BL55" s="28">
        <v>1.0019280081747548</v>
      </c>
      <c r="BM55" s="29">
        <v>74.42828537862745</v>
      </c>
      <c r="BN55" s="30">
        <v>5145.2569320133043</v>
      </c>
      <c r="BO55" s="30">
        <v>5240.3194157456528</v>
      </c>
    </row>
    <row r="56" spans="1:67">
      <c r="A56" s="46">
        <v>39844</v>
      </c>
      <c r="B56" s="47">
        <v>3104</v>
      </c>
      <c r="C56" s="48">
        <v>0.25555555555555559</v>
      </c>
      <c r="D56" s="48">
        <v>0.26180555555555557</v>
      </c>
      <c r="E56" s="49">
        <v>0.3</v>
      </c>
      <c r="F56" s="47">
        <v>12</v>
      </c>
      <c r="G56" s="47">
        <v>52.5</v>
      </c>
      <c r="H56" s="47">
        <v>52.8</v>
      </c>
      <c r="I56" s="47">
        <v>496</v>
      </c>
      <c r="J56" s="47">
        <v>81</v>
      </c>
      <c r="K56" s="47">
        <v>2400</v>
      </c>
      <c r="L56" s="47">
        <v>52.5</v>
      </c>
      <c r="M56" s="47">
        <v>52.5</v>
      </c>
      <c r="N56" s="47">
        <v>485</v>
      </c>
      <c r="O56" s="47">
        <v>81</v>
      </c>
      <c r="P56" s="47">
        <v>2500</v>
      </c>
      <c r="Q56" s="35">
        <f t="shared" si="3"/>
        <v>52.5</v>
      </c>
      <c r="R56" s="35">
        <f t="shared" si="4"/>
        <v>2500</v>
      </c>
      <c r="S56" s="50">
        <v>3104</v>
      </c>
      <c r="T56" s="51">
        <v>0.3</v>
      </c>
      <c r="U56" s="35">
        <v>-4</v>
      </c>
      <c r="V56" s="52" t="s">
        <v>57</v>
      </c>
      <c r="W56" s="40">
        <f t="shared" si="5"/>
        <v>0.25912037037037039</v>
      </c>
      <c r="X56" s="40">
        <v>0.25946759259259261</v>
      </c>
      <c r="Y56" s="42">
        <v>23036.3</v>
      </c>
      <c r="Z56" s="43">
        <v>69.23</v>
      </c>
      <c r="AA56" s="43">
        <v>17.214333333333336</v>
      </c>
      <c r="AB56" s="43">
        <v>44.402400000000014</v>
      </c>
      <c r="AC56" s="43">
        <v>34.036100000000005</v>
      </c>
      <c r="AD56" s="43">
        <v>10.366300000000001</v>
      </c>
      <c r="AE56" s="43">
        <v>5.6096666666666675</v>
      </c>
      <c r="AF56" s="43">
        <v>2.9333333333333336E-2</v>
      </c>
      <c r="AG56" s="43">
        <v>1.0849999999999997E-2</v>
      </c>
      <c r="AH56" s="43">
        <v>6.1033733333333329</v>
      </c>
      <c r="AI56" s="43">
        <v>0.29090666666666665</v>
      </c>
      <c r="AJ56" s="43">
        <v>6.6032200000000012</v>
      </c>
      <c r="AK56" s="43">
        <v>5.0616166666666667</v>
      </c>
      <c r="AL56" s="44">
        <v>99.829446666666684</v>
      </c>
      <c r="AM56" s="43">
        <v>6.0466666666666672E-3</v>
      </c>
      <c r="AN56" s="43">
        <v>2.6318866666666669</v>
      </c>
      <c r="AO56" s="43">
        <v>6.4559399999999982</v>
      </c>
      <c r="AP56" s="42">
        <v>3191</v>
      </c>
      <c r="AQ56" s="45">
        <v>94.043331905222075</v>
      </c>
      <c r="AR56" s="45">
        <v>0.4042873679225556</v>
      </c>
      <c r="AS56" s="45">
        <v>9.3759903691449598E-2</v>
      </c>
      <c r="AT56" s="45">
        <v>3.481364179703849E-2</v>
      </c>
      <c r="AU56" s="45">
        <v>3.5498518667488932E-2</v>
      </c>
      <c r="AV56" s="45">
        <v>9.5254649628573572E-3</v>
      </c>
      <c r="AW56" s="45">
        <v>5.149377822030822E-2</v>
      </c>
      <c r="AX56" s="45">
        <v>0.11785243061684748</v>
      </c>
      <c r="AY56" s="45">
        <v>5.7235147147233712E-5</v>
      </c>
      <c r="AZ56" s="45">
        <v>3.8103931676342871E-2</v>
      </c>
      <c r="BA56" s="45">
        <v>2.8827588956717707E-3</v>
      </c>
      <c r="BB56" s="45">
        <v>2.7793442540927991E-2</v>
      </c>
      <c r="BC56" s="45">
        <v>2.1478121720571276E-2</v>
      </c>
      <c r="BD56" s="45">
        <v>1.0730984250681426E-3</v>
      </c>
      <c r="BE56" s="45">
        <v>2.4204754923765295E-2</v>
      </c>
      <c r="BF56" s="45">
        <v>8.5650747659974883E-3</v>
      </c>
      <c r="BG56" s="45">
        <v>2.7179741441514606E-2</v>
      </c>
      <c r="BH56" s="45">
        <v>0</v>
      </c>
      <c r="BI56" s="40">
        <v>0.25946759259259261</v>
      </c>
      <c r="BJ56">
        <v>24</v>
      </c>
      <c r="BK56">
        <v>32</v>
      </c>
      <c r="BL56" s="28">
        <v>0.94794377928162421</v>
      </c>
      <c r="BM56" s="29">
        <v>53.922250911176192</v>
      </c>
      <c r="BN56" s="30">
        <v>2755.071066379327</v>
      </c>
      <c r="BO56" s="30">
        <v>2805.9730722246732</v>
      </c>
    </row>
    <row r="57" spans="1:67">
      <c r="A57" s="46">
        <v>39844</v>
      </c>
      <c r="B57" s="47">
        <v>3105</v>
      </c>
      <c r="C57" s="48">
        <v>0.26250000000000001</v>
      </c>
      <c r="D57" s="48">
        <v>0.26944444444444443</v>
      </c>
      <c r="E57" s="49">
        <v>0.45</v>
      </c>
      <c r="F57" s="47">
        <v>12</v>
      </c>
      <c r="G57" s="47">
        <v>63.2</v>
      </c>
      <c r="H57" s="47">
        <v>63</v>
      </c>
      <c r="I57" s="47">
        <v>543</v>
      </c>
      <c r="J57" s="47">
        <v>84</v>
      </c>
      <c r="K57" s="47">
        <v>3400</v>
      </c>
      <c r="L57" s="47">
        <v>63.2</v>
      </c>
      <c r="M57" s="47">
        <v>63</v>
      </c>
      <c r="N57" s="47">
        <v>532</v>
      </c>
      <c r="O57" s="47">
        <v>84</v>
      </c>
      <c r="P57" s="47">
        <v>3400</v>
      </c>
      <c r="Q57" s="35">
        <f t="shared" si="3"/>
        <v>63</v>
      </c>
      <c r="R57" s="35">
        <f t="shared" si="4"/>
        <v>3400</v>
      </c>
      <c r="S57" s="50">
        <v>3105</v>
      </c>
      <c r="T57" s="51">
        <v>0.45</v>
      </c>
      <c r="U57" s="35">
        <v>-4</v>
      </c>
      <c r="V57" s="52" t="s">
        <v>57</v>
      </c>
      <c r="W57" s="40">
        <f t="shared" si="5"/>
        <v>0.26538194444444446</v>
      </c>
      <c r="X57" s="40">
        <v>0.26572916666666668</v>
      </c>
      <c r="Y57" s="42">
        <v>24808.333333333332</v>
      </c>
      <c r="Z57" s="43">
        <v>37.799000000000007</v>
      </c>
      <c r="AA57" s="43">
        <v>16.970333333333333</v>
      </c>
      <c r="AB57" s="43">
        <v>61.509349999999991</v>
      </c>
      <c r="AC57" s="43">
        <v>50.857800000000005</v>
      </c>
      <c r="AD57" s="43">
        <v>10.651550000000002</v>
      </c>
      <c r="AE57" s="43">
        <v>3.259666666666666</v>
      </c>
      <c r="AF57" s="43">
        <v>0.70400000000000007</v>
      </c>
      <c r="AG57" s="43">
        <v>1.1656666666666666E-2</v>
      </c>
      <c r="AH57" s="43">
        <v>3.0965166666666661</v>
      </c>
      <c r="AI57" s="43">
        <v>0.15730999999999998</v>
      </c>
      <c r="AJ57" s="43">
        <v>8.513029999999997</v>
      </c>
      <c r="AK57" s="43">
        <v>7.0388833333333327</v>
      </c>
      <c r="AL57" s="44">
        <v>99.912493333333344</v>
      </c>
      <c r="AM57" s="43">
        <v>0.13488666666666665</v>
      </c>
      <c r="AN57" s="43">
        <v>2.7903899999999995</v>
      </c>
      <c r="AO57" s="43">
        <v>8.3231599999999997</v>
      </c>
      <c r="AP57" s="42">
        <v>3192.9666666666667</v>
      </c>
      <c r="AQ57" s="45">
        <v>184.81516084511239</v>
      </c>
      <c r="AR57" s="45">
        <v>0.51655590210496904</v>
      </c>
      <c r="AS57" s="45">
        <v>7.8805011801645133E-2</v>
      </c>
      <c r="AT57" s="45">
        <v>0.33420162585753854</v>
      </c>
      <c r="AU57" s="45">
        <v>0.21491371965640452</v>
      </c>
      <c r="AV57" s="45">
        <v>0.12075183656767889</v>
      </c>
      <c r="AW57" s="45">
        <v>5.3786508584840499E-2</v>
      </c>
      <c r="AX57" s="45">
        <v>9.4890136110316339E-2</v>
      </c>
      <c r="AY57" s="45">
        <v>1.0063019815944539E-4</v>
      </c>
      <c r="AZ57" s="45">
        <v>5.4317578810327054E-2</v>
      </c>
      <c r="BA57" s="45">
        <v>2.4954233971481643E-3</v>
      </c>
      <c r="BB57" s="45">
        <v>5.1295030007285032E-2</v>
      </c>
      <c r="BC57" s="45">
        <v>4.1629408399329382E-2</v>
      </c>
      <c r="BD57" s="45">
        <v>1.2651654746163527E-3</v>
      </c>
      <c r="BE57" s="45">
        <v>1.8365141893859828E-2</v>
      </c>
      <c r="BF57" s="45">
        <v>1.674505279488385E-2</v>
      </c>
      <c r="BG57" s="45">
        <v>5.0148507730402032E-2</v>
      </c>
      <c r="BH57" s="45">
        <v>0.1825741858350553</v>
      </c>
      <c r="BI57" s="40">
        <v>0.26572916666666668</v>
      </c>
      <c r="BJ57">
        <v>24</v>
      </c>
      <c r="BK57">
        <v>32</v>
      </c>
      <c r="BL57" s="28">
        <v>0.94794377928162421</v>
      </c>
      <c r="BM57" s="29">
        <v>64.706701093411425</v>
      </c>
      <c r="BN57" s="30">
        <v>3746.8966502758849</v>
      </c>
      <c r="BO57" s="30">
        <v>3816.1233782255554</v>
      </c>
    </row>
    <row r="58" spans="1:67">
      <c r="A58" s="46">
        <v>39844</v>
      </c>
      <c r="B58" s="47">
        <v>3106</v>
      </c>
      <c r="C58" s="48">
        <v>0.27013888888888887</v>
      </c>
      <c r="D58" s="48">
        <v>0.27708333333333335</v>
      </c>
      <c r="E58" s="49">
        <v>0.65</v>
      </c>
      <c r="F58" s="47">
        <v>12</v>
      </c>
      <c r="G58" s="47">
        <v>74.099999999999994</v>
      </c>
      <c r="H58" s="47">
        <v>74</v>
      </c>
      <c r="I58" s="47">
        <v>613</v>
      </c>
      <c r="J58" s="47">
        <v>89</v>
      </c>
      <c r="K58" s="47">
        <v>4800</v>
      </c>
      <c r="L58" s="47">
        <v>74.099999999999994</v>
      </c>
      <c r="M58" s="47">
        <v>74</v>
      </c>
      <c r="N58" s="47">
        <v>600</v>
      </c>
      <c r="O58" s="47">
        <v>89</v>
      </c>
      <c r="P58" s="47">
        <v>4800</v>
      </c>
      <c r="Q58" s="35">
        <f t="shared" si="3"/>
        <v>74</v>
      </c>
      <c r="R58" s="35">
        <f t="shared" si="4"/>
        <v>4800</v>
      </c>
      <c r="S58" s="50">
        <v>3106</v>
      </c>
      <c r="T58" s="51">
        <v>0.65</v>
      </c>
      <c r="U58" s="35">
        <v>-4</v>
      </c>
      <c r="V58" s="52" t="s">
        <v>57</v>
      </c>
      <c r="W58" s="40">
        <f t="shared" si="5"/>
        <v>0.27435185185185185</v>
      </c>
      <c r="X58" s="40">
        <v>0.27469907407407407</v>
      </c>
      <c r="Y58" s="42">
        <v>28422.7</v>
      </c>
      <c r="Z58" s="43">
        <v>21.858666666666668</v>
      </c>
      <c r="AA58" s="43">
        <v>16.429666666666673</v>
      </c>
      <c r="AB58" s="43">
        <v>88.429950000000034</v>
      </c>
      <c r="AC58" s="43">
        <v>76.658050000000003</v>
      </c>
      <c r="AD58" s="43">
        <v>11.7719</v>
      </c>
      <c r="AE58" s="43">
        <v>2.3446666666666669</v>
      </c>
      <c r="AF58" s="43">
        <v>1.0629999999999999</v>
      </c>
      <c r="AG58" s="43">
        <v>1.3366666666666673E-2</v>
      </c>
      <c r="AH58" s="43">
        <v>1.5615500000000002</v>
      </c>
      <c r="AI58" s="43">
        <v>9.9013333333333328E-2</v>
      </c>
      <c r="AJ58" s="43">
        <v>10.709300000000002</v>
      </c>
      <c r="AK58" s="43">
        <v>9.2836733333333346</v>
      </c>
      <c r="AL58" s="44">
        <v>99.953896666666665</v>
      </c>
      <c r="AM58" s="43">
        <v>0.17817333333333332</v>
      </c>
      <c r="AN58" s="43">
        <v>3.1160433333333333</v>
      </c>
      <c r="AO58" s="43">
        <v>10.470409999999998</v>
      </c>
      <c r="AP58" s="42">
        <v>3190</v>
      </c>
      <c r="AQ58" s="45">
        <v>125.71948796883522</v>
      </c>
      <c r="AR58" s="45">
        <v>0.22248957098141464</v>
      </c>
      <c r="AS58" s="45">
        <v>7.6720870394065541E-2</v>
      </c>
      <c r="AT58" s="45">
        <v>6.0182244775406978E-2</v>
      </c>
      <c r="AU58" s="45">
        <v>0.15167605850673327</v>
      </c>
      <c r="AV58" s="45">
        <v>9.7596583461964884E-2</v>
      </c>
      <c r="AW58" s="45">
        <v>4.1334074891382792E-2</v>
      </c>
      <c r="AX58" s="45">
        <v>7.2022506061026448E-2</v>
      </c>
      <c r="AY58" s="45">
        <v>6.6089455225126987E-5</v>
      </c>
      <c r="AZ58" s="45">
        <v>1.634660673424727E-2</v>
      </c>
      <c r="BA58" s="45">
        <v>1.7959213048831886E-3</v>
      </c>
      <c r="BB58" s="45">
        <v>4.7260204152666747E-2</v>
      </c>
      <c r="BC58" s="45">
        <v>4.5437960230241888E-2</v>
      </c>
      <c r="BD58" s="45">
        <v>4.181101433280864E-4</v>
      </c>
      <c r="BE58" s="45">
        <v>1.1951768974055487E-2</v>
      </c>
      <c r="BF58" s="45">
        <v>1.134477498852359E-2</v>
      </c>
      <c r="BG58" s="45">
        <v>4.6203062669048223E-2</v>
      </c>
      <c r="BH58" s="45">
        <v>0</v>
      </c>
      <c r="BI58" s="40">
        <v>0.27469907407407407</v>
      </c>
      <c r="BJ58">
        <v>24</v>
      </c>
      <c r="BK58">
        <v>32</v>
      </c>
      <c r="BL58" s="28">
        <v>0.94794377928162421</v>
      </c>
      <c r="BM58" s="29">
        <v>76.004696522419778</v>
      </c>
      <c r="BN58" s="30">
        <v>5289.7364474483084</v>
      </c>
      <c r="BO58" s="30">
        <v>5387.4682986713724</v>
      </c>
    </row>
    <row r="59" spans="1:67">
      <c r="A59" s="46">
        <v>39843</v>
      </c>
      <c r="B59" s="47">
        <v>3022</v>
      </c>
      <c r="C59" s="48">
        <v>0.4916666666666667</v>
      </c>
      <c r="D59" s="48">
        <v>0.50138888888888888</v>
      </c>
      <c r="E59" s="49">
        <v>0.45</v>
      </c>
      <c r="F59" s="47">
        <v>12</v>
      </c>
      <c r="G59" s="47">
        <v>63.2</v>
      </c>
      <c r="H59" s="47">
        <v>63</v>
      </c>
      <c r="I59" s="47">
        <v>574</v>
      </c>
      <c r="J59" s="47">
        <v>86</v>
      </c>
      <c r="K59" s="47">
        <v>3500</v>
      </c>
      <c r="L59" s="47">
        <v>63.2</v>
      </c>
      <c r="M59" s="47">
        <v>63</v>
      </c>
      <c r="N59" s="47">
        <v>544</v>
      </c>
      <c r="O59" s="47">
        <v>86</v>
      </c>
      <c r="P59" s="47">
        <v>3600</v>
      </c>
      <c r="Q59" s="35">
        <f t="shared" si="3"/>
        <v>63</v>
      </c>
      <c r="R59" s="35">
        <f t="shared" si="4"/>
        <v>3600</v>
      </c>
      <c r="S59" s="50">
        <v>3022</v>
      </c>
      <c r="T59" s="51">
        <v>0.45</v>
      </c>
      <c r="U59" s="35">
        <v>-4</v>
      </c>
      <c r="V59" s="52" t="s">
        <v>54</v>
      </c>
      <c r="W59" s="40">
        <f t="shared" si="5"/>
        <v>0.49747685185185186</v>
      </c>
      <c r="X59" s="40">
        <v>0.49782407407407409</v>
      </c>
      <c r="Y59" s="42">
        <v>26660.400000000001</v>
      </c>
      <c r="Z59" s="43">
        <v>50.195000000000014</v>
      </c>
      <c r="AA59" s="43">
        <v>16.953666666666674</v>
      </c>
      <c r="AB59" s="43">
        <v>66.667299999999997</v>
      </c>
      <c r="AC59" s="43">
        <v>56.16660000000001</v>
      </c>
      <c r="AD59" s="43">
        <v>10.5007</v>
      </c>
      <c r="AE59" s="43">
        <v>3.0193333333333339</v>
      </c>
      <c r="AF59" s="43">
        <v>1.3066666666666669</v>
      </c>
      <c r="AG59" s="43">
        <v>1.2646666666666662E-2</v>
      </c>
      <c r="AH59" s="43">
        <v>3.7862133333333334</v>
      </c>
      <c r="AI59" s="43">
        <v>0.13447333333333333</v>
      </c>
      <c r="AJ59" s="43">
        <v>8.5135500000000004</v>
      </c>
      <c r="AK59" s="43">
        <v>7.172583333333332</v>
      </c>
      <c r="AL59" s="44">
        <v>99.899936666666676</v>
      </c>
      <c r="AM59" s="43">
        <v>0.23110666666666665</v>
      </c>
      <c r="AN59" s="43">
        <v>2.9898700000000002</v>
      </c>
      <c r="AO59" s="43">
        <v>8.1908166666666649</v>
      </c>
      <c r="AP59" s="42">
        <v>3159.4</v>
      </c>
      <c r="AQ59" s="45">
        <v>175.21427276148668</v>
      </c>
      <c r="AR59" s="45">
        <v>0.43300672926117378</v>
      </c>
      <c r="AS59" s="45">
        <v>5.6353767633023202E-2</v>
      </c>
      <c r="AT59" s="45">
        <v>0.50942397490452673</v>
      </c>
      <c r="AU59" s="45">
        <v>0.42422760237809004</v>
      </c>
      <c r="AV59" s="45">
        <v>9.2361041943914729E-2</v>
      </c>
      <c r="AW59" s="45">
        <v>0.12881243603845149</v>
      </c>
      <c r="AX59" s="45">
        <v>7.8491525276488117E-2</v>
      </c>
      <c r="AY59" s="45">
        <v>8.6036613430415135E-5</v>
      </c>
      <c r="AZ59" s="45">
        <v>4.5550046241948881E-2</v>
      </c>
      <c r="BA59" s="45">
        <v>6.2256938864528261E-3</v>
      </c>
      <c r="BB59" s="45">
        <v>5.8951960278600175E-2</v>
      </c>
      <c r="BC59" s="45">
        <v>4.9436933585112752E-2</v>
      </c>
      <c r="BD59" s="45">
        <v>1.3907287430637047E-3</v>
      </c>
      <c r="BE59" s="45">
        <v>1.3941575959334186E-2</v>
      </c>
      <c r="BF59" s="45">
        <v>1.6882170762528514E-2</v>
      </c>
      <c r="BG59" s="45">
        <v>5.6714548904767438E-2</v>
      </c>
      <c r="BH59" s="45">
        <v>0.49827287912243995</v>
      </c>
      <c r="BI59" s="40">
        <v>0.49782407407407409</v>
      </c>
      <c r="BJ59">
        <v>22</v>
      </c>
      <c r="BK59">
        <v>60</v>
      </c>
      <c r="BL59" s="28">
        <v>1.0019280081747548</v>
      </c>
      <c r="BM59" s="29">
        <v>62.939355420852742</v>
      </c>
      <c r="BN59" s="30">
        <v>3858.9426990099782</v>
      </c>
      <c r="BO59" s="30">
        <v>3930.2395618092396</v>
      </c>
    </row>
    <row r="60" spans="1:67">
      <c r="A60" s="46">
        <v>39844</v>
      </c>
      <c r="B60" s="47">
        <v>3106</v>
      </c>
      <c r="C60" s="48">
        <v>0.27013888888888887</v>
      </c>
      <c r="D60" s="48">
        <v>0.27708333333333335</v>
      </c>
      <c r="E60" s="49">
        <v>0.65</v>
      </c>
      <c r="F60" s="47">
        <v>12</v>
      </c>
      <c r="G60" s="47">
        <v>74.099999999999994</v>
      </c>
      <c r="H60" s="47">
        <v>74</v>
      </c>
      <c r="I60" s="47">
        <v>613</v>
      </c>
      <c r="J60" s="47">
        <v>89</v>
      </c>
      <c r="K60" s="47">
        <v>4800</v>
      </c>
      <c r="L60" s="47">
        <v>74.099999999999994</v>
      </c>
      <c r="M60" s="47">
        <v>74</v>
      </c>
      <c r="N60" s="47">
        <v>600</v>
      </c>
      <c r="O60" s="47">
        <v>89</v>
      </c>
      <c r="P60" s="47">
        <v>4800</v>
      </c>
      <c r="Q60" s="35">
        <f t="shared" si="3"/>
        <v>74</v>
      </c>
      <c r="R60" s="35">
        <f t="shared" si="4"/>
        <v>4800</v>
      </c>
      <c r="S60" s="50">
        <v>3106</v>
      </c>
      <c r="T60" s="51">
        <v>0.65</v>
      </c>
      <c r="U60" s="35">
        <v>-4</v>
      </c>
      <c r="V60" s="52" t="s">
        <v>54</v>
      </c>
      <c r="W60" s="40">
        <f t="shared" si="5"/>
        <v>0.27730324074074075</v>
      </c>
      <c r="X60" s="40">
        <v>0.27765046296296297</v>
      </c>
      <c r="Y60" s="42">
        <v>30970.966666666667</v>
      </c>
      <c r="Z60" s="43">
        <v>23.441666666666663</v>
      </c>
      <c r="AA60" s="43">
        <v>16.081666666666667</v>
      </c>
      <c r="AB60" s="43">
        <v>99.364650000000012</v>
      </c>
      <c r="AC60" s="43">
        <v>85.794450000000026</v>
      </c>
      <c r="AD60" s="43">
        <v>13.5702</v>
      </c>
      <c r="AE60" s="43">
        <v>2.2706666666666666</v>
      </c>
      <c r="AF60" s="43">
        <v>1.2699999999999998</v>
      </c>
      <c r="AG60" s="43">
        <v>1.4550000000000007E-2</v>
      </c>
      <c r="AH60" s="43">
        <v>1.535193333333333</v>
      </c>
      <c r="AI60" s="43">
        <v>8.8126666666666659E-2</v>
      </c>
      <c r="AJ60" s="43">
        <v>11.059190000000001</v>
      </c>
      <c r="AK60" s="43">
        <v>9.5491200000000003</v>
      </c>
      <c r="AL60" s="44">
        <v>99.955596666666679</v>
      </c>
      <c r="AM60" s="43">
        <v>0.19563999999999998</v>
      </c>
      <c r="AN60" s="43">
        <v>3.3454400000000004</v>
      </c>
      <c r="AO60" s="43">
        <v>10.812513333333333</v>
      </c>
      <c r="AP60" s="42">
        <v>3187.2</v>
      </c>
      <c r="AQ60" s="45">
        <v>251.05906480947075</v>
      </c>
      <c r="AR60" s="45">
        <v>0.91612784581924123</v>
      </c>
      <c r="AS60" s="45">
        <v>9.1239863237940588E-2</v>
      </c>
      <c r="AT60" s="45">
        <v>1.2857549047136463</v>
      </c>
      <c r="AU60" s="45">
        <v>0.74492276097938481</v>
      </c>
      <c r="AV60" s="45">
        <v>0.56117428603808084</v>
      </c>
      <c r="AW60" s="45">
        <v>4.4639037603435371E-2</v>
      </c>
      <c r="AX60" s="45">
        <v>7.588557629520562E-2</v>
      </c>
      <c r="AY60" s="45">
        <v>1.2247448713915887E-4</v>
      </c>
      <c r="AZ60" s="45">
        <v>5.2470411585531569E-2</v>
      </c>
      <c r="BA60" s="45">
        <v>1.5026260537709523E-3</v>
      </c>
      <c r="BB60" s="45">
        <v>9.7499850928268031E-2</v>
      </c>
      <c r="BC60" s="45">
        <v>6.3317668722196185E-2</v>
      </c>
      <c r="BD60" s="45">
        <v>1.1946672696006968E-3</v>
      </c>
      <c r="BE60" s="45">
        <v>1.1316378121691738E-2</v>
      </c>
      <c r="BF60" s="45">
        <v>2.2583219281215188E-2</v>
      </c>
      <c r="BG60" s="45">
        <v>9.5315290712866207E-2</v>
      </c>
      <c r="BH60" s="45">
        <v>0.48423419811150226</v>
      </c>
      <c r="BI60" s="40">
        <v>0.27765046296296297</v>
      </c>
      <c r="BJ60">
        <v>24</v>
      </c>
      <c r="BK60">
        <v>32</v>
      </c>
      <c r="BL60" s="28">
        <v>0.94794377928162421</v>
      </c>
      <c r="BM60" s="29">
        <v>76.004696522419778</v>
      </c>
      <c r="BN60" s="30">
        <v>5289.7364474483084</v>
      </c>
      <c r="BO60" s="30">
        <v>5387.4682986713724</v>
      </c>
    </row>
    <row r="61" spans="1:67">
      <c r="A61" s="46">
        <v>39844</v>
      </c>
      <c r="B61" s="47">
        <v>3107</v>
      </c>
      <c r="C61" s="48">
        <v>0.27777777777777779</v>
      </c>
      <c r="D61" s="48">
        <v>0.28402777777777777</v>
      </c>
      <c r="E61" s="49">
        <v>0.85</v>
      </c>
      <c r="F61" s="47">
        <v>12</v>
      </c>
      <c r="G61" s="47">
        <v>82.7</v>
      </c>
      <c r="H61" s="47">
        <v>82.9</v>
      </c>
      <c r="I61" s="47">
        <v>701</v>
      </c>
      <c r="J61" s="47">
        <v>92</v>
      </c>
      <c r="K61" s="47">
        <v>6500</v>
      </c>
      <c r="L61" s="47">
        <v>82.7</v>
      </c>
      <c r="M61" s="47">
        <v>83</v>
      </c>
      <c r="N61" s="47">
        <v>692</v>
      </c>
      <c r="O61" s="47">
        <v>93</v>
      </c>
      <c r="P61" s="47">
        <v>6500</v>
      </c>
      <c r="Q61" s="35">
        <f t="shared" si="3"/>
        <v>83</v>
      </c>
      <c r="R61" s="35">
        <f t="shared" si="4"/>
        <v>6500</v>
      </c>
      <c r="S61" s="50">
        <v>3107</v>
      </c>
      <c r="T61" s="51">
        <v>0.85</v>
      </c>
      <c r="U61" s="35">
        <v>-4</v>
      </c>
      <c r="V61" s="67" t="s">
        <v>54</v>
      </c>
      <c r="W61" s="40">
        <f t="shared" si="5"/>
        <v>0.28136574074074072</v>
      </c>
      <c r="X61" s="40">
        <v>0.28171296296296294</v>
      </c>
      <c r="Y61" s="42">
        <v>36124.1</v>
      </c>
      <c r="Z61" s="43">
        <v>20.693333333333332</v>
      </c>
      <c r="AA61" s="43">
        <v>15.328666666666665</v>
      </c>
      <c r="AB61" s="43">
        <v>141.43849999999995</v>
      </c>
      <c r="AC61" s="43">
        <v>123.59550000000003</v>
      </c>
      <c r="AD61" s="43">
        <v>17.843</v>
      </c>
      <c r="AE61" s="43">
        <v>2.1456666666666666</v>
      </c>
      <c r="AF61" s="43">
        <v>2.4823333333333339</v>
      </c>
      <c r="AG61" s="43">
        <v>1.6960000000000006E-2</v>
      </c>
      <c r="AH61" s="43">
        <v>1.1605166666666664</v>
      </c>
      <c r="AI61" s="43">
        <v>7.1639999999999995E-2</v>
      </c>
      <c r="AJ61" s="43">
        <v>13.543876666666668</v>
      </c>
      <c r="AK61" s="43">
        <v>11.835283333333333</v>
      </c>
      <c r="AL61" s="44">
        <v>99.965933333333325</v>
      </c>
      <c r="AM61" s="43">
        <v>0.32901000000000002</v>
      </c>
      <c r="AN61" s="43">
        <v>3.8054666666666668</v>
      </c>
      <c r="AO61" s="43">
        <v>13.241763333333333</v>
      </c>
      <c r="AP61" s="42">
        <v>3183.0333333333333</v>
      </c>
      <c r="AQ61" s="45">
        <v>168.77598905843624</v>
      </c>
      <c r="AR61" s="45">
        <v>0.22621828538748595</v>
      </c>
      <c r="AS61" s="45">
        <v>4.3289987162226609E-2</v>
      </c>
      <c r="AT61" s="45">
        <v>0.39430679023952486</v>
      </c>
      <c r="AU61" s="45">
        <v>0.13035991292015947</v>
      </c>
      <c r="AV61" s="45">
        <v>0.2824633024683571</v>
      </c>
      <c r="AW61" s="45">
        <v>3.2767028564084671E-2</v>
      </c>
      <c r="AX61" s="45">
        <v>0.21309999811215444</v>
      </c>
      <c r="AY61" s="45">
        <v>8.9442719099992363E-5</v>
      </c>
      <c r="AZ61" s="45">
        <v>1.383152529383592E-2</v>
      </c>
      <c r="BA61" s="45">
        <v>1.0653152358453054E-3</v>
      </c>
      <c r="BB61" s="45">
        <v>6.5767855492572899E-2</v>
      </c>
      <c r="BC61" s="45">
        <v>5.1961551324916526E-2</v>
      </c>
      <c r="BD61" s="45">
        <v>3.4574590364114358E-4</v>
      </c>
      <c r="BE61" s="45">
        <v>2.8059190516010222E-2</v>
      </c>
      <c r="BF61" s="45">
        <v>1.500520216305074E-2</v>
      </c>
      <c r="BG61" s="45">
        <v>6.4307137391896252E-2</v>
      </c>
      <c r="BH61" s="45">
        <v>0.18257418583505536</v>
      </c>
      <c r="BI61" s="40">
        <v>0.28171296296296294</v>
      </c>
      <c r="BJ61">
        <v>24</v>
      </c>
      <c r="BK61">
        <v>32</v>
      </c>
      <c r="BL61" s="28">
        <v>0.94794377928162421</v>
      </c>
      <c r="BM61" s="29">
        <v>85.248510964335694</v>
      </c>
      <c r="BN61" s="30">
        <v>7163.1847725862508</v>
      </c>
      <c r="BO61" s="30">
        <v>7295.5299877841508</v>
      </c>
    </row>
    <row r="62" spans="1:67">
      <c r="A62" s="46"/>
      <c r="B62" s="47"/>
      <c r="C62" s="48"/>
      <c r="D62" s="48"/>
      <c r="E62" s="49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35" t="str">
        <f t="shared" si="3"/>
        <v/>
      </c>
      <c r="R62" s="35" t="str">
        <f t="shared" si="4"/>
        <v/>
      </c>
      <c r="S62" s="50"/>
      <c r="T62" s="51"/>
      <c r="U62" s="35"/>
      <c r="V62" s="52"/>
      <c r="W62" s="40" t="str">
        <f t="shared" si="5"/>
        <v/>
      </c>
      <c r="X62" s="40"/>
      <c r="Y62" s="42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4"/>
      <c r="AM62" s="43"/>
      <c r="AN62" s="43"/>
      <c r="AO62" s="43"/>
      <c r="AP62" s="42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0"/>
    </row>
    <row r="63" spans="1:67">
      <c r="A63" s="46"/>
      <c r="B63" s="47"/>
      <c r="C63" s="48"/>
      <c r="D63" s="48"/>
      <c r="E63" s="49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35" t="str">
        <f t="shared" si="3"/>
        <v/>
      </c>
      <c r="R63" s="35" t="str">
        <f t="shared" si="4"/>
        <v/>
      </c>
      <c r="S63" s="50"/>
      <c r="T63" s="51"/>
      <c r="U63" s="35"/>
      <c r="V63" s="52"/>
      <c r="W63" s="40" t="str">
        <f t="shared" si="5"/>
        <v/>
      </c>
      <c r="X63" s="40"/>
      <c r="Y63" s="42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4"/>
      <c r="AM63" s="43"/>
      <c r="AN63" s="43"/>
      <c r="AO63" s="43"/>
      <c r="AP63" s="42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2"/>
  <sheetViews>
    <sheetView workbookViewId="0">
      <selection activeCell="X1" sqref="X1:BI1048576"/>
    </sheetView>
  </sheetViews>
  <sheetFormatPr baseColWidth="10" defaultColWidth="8.83203125" defaultRowHeight="14" x14ac:dyDescent="0"/>
  <cols>
    <col min="1" max="1" width="10.83203125" bestFit="1" customWidth="1"/>
    <col min="5" max="16" width="8.83203125" hidden="1" customWidth="1"/>
    <col min="18" max="18" width="10.5" customWidth="1"/>
    <col min="23" max="24" width="12.6640625" customWidth="1"/>
    <col min="25" max="25" width="10.83203125" customWidth="1"/>
    <col min="26" max="26" width="10.6640625" customWidth="1"/>
    <col min="27" max="37" width="8.83203125" customWidth="1"/>
    <col min="38" max="38" width="10.83203125" customWidth="1"/>
    <col min="39" max="60" width="8.83203125" customWidth="1"/>
    <col min="61" max="61" width="12.6640625" customWidth="1"/>
  </cols>
  <sheetData>
    <row r="1" spans="1:67" ht="33" thickTop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/>
      <c r="I1" s="2"/>
      <c r="J1" s="2"/>
      <c r="K1" s="2"/>
      <c r="L1" s="2" t="s">
        <v>7</v>
      </c>
      <c r="M1" s="2"/>
      <c r="N1" s="2"/>
      <c r="O1" s="2"/>
      <c r="P1" s="2"/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2</v>
      </c>
      <c r="X1" s="3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4" t="s">
        <v>20</v>
      </c>
      <c r="AE1" s="2" t="s">
        <v>21</v>
      </c>
      <c r="AF1" s="2" t="s">
        <v>22</v>
      </c>
      <c r="AG1" s="2" t="s">
        <v>23</v>
      </c>
      <c r="AH1" s="2" t="s">
        <v>24</v>
      </c>
      <c r="AI1" s="2" t="s">
        <v>25</v>
      </c>
      <c r="AJ1" s="2" t="s">
        <v>26</v>
      </c>
      <c r="AK1" s="2" t="s">
        <v>27</v>
      </c>
      <c r="AL1" s="2" t="s">
        <v>28</v>
      </c>
      <c r="AM1" s="2" t="s">
        <v>29</v>
      </c>
      <c r="AN1" s="2" t="s">
        <v>30</v>
      </c>
      <c r="AO1" s="2" t="s">
        <v>31</v>
      </c>
      <c r="AP1" s="2" t="s">
        <v>32</v>
      </c>
      <c r="AQ1" s="2" t="s">
        <v>33</v>
      </c>
      <c r="AR1" s="2" t="s">
        <v>34</v>
      </c>
      <c r="AS1" s="2" t="s">
        <v>35</v>
      </c>
      <c r="AT1" s="2" t="s">
        <v>18</v>
      </c>
      <c r="AU1" s="2" t="s">
        <v>19</v>
      </c>
      <c r="AV1" s="4" t="s">
        <v>20</v>
      </c>
      <c r="AW1" s="2" t="s">
        <v>21</v>
      </c>
      <c r="AX1" s="2" t="s">
        <v>22</v>
      </c>
      <c r="AY1" s="2" t="s">
        <v>23</v>
      </c>
      <c r="AZ1" s="2" t="s">
        <v>24</v>
      </c>
      <c r="BA1" s="2" t="s">
        <v>25</v>
      </c>
      <c r="BB1" s="2" t="s">
        <v>26</v>
      </c>
      <c r="BC1" s="2" t="s">
        <v>27</v>
      </c>
      <c r="BD1" s="2" t="s">
        <v>36</v>
      </c>
      <c r="BE1" s="2" t="s">
        <v>29</v>
      </c>
      <c r="BF1" s="2" t="s">
        <v>37</v>
      </c>
      <c r="BG1" s="2" t="s">
        <v>31</v>
      </c>
      <c r="BH1" s="5" t="s">
        <v>32</v>
      </c>
      <c r="BI1" s="3" t="s">
        <v>14</v>
      </c>
      <c r="BJ1" s="6" t="s">
        <v>38</v>
      </c>
      <c r="BK1" s="6" t="s">
        <v>39</v>
      </c>
      <c r="BL1" s="6" t="s">
        <v>40</v>
      </c>
      <c r="BM1" s="6" t="s">
        <v>63</v>
      </c>
      <c r="BN1" s="6" t="s">
        <v>62</v>
      </c>
      <c r="BO1" s="6" t="s">
        <v>65</v>
      </c>
    </row>
    <row r="2" spans="1:67" ht="31" thickBot="1">
      <c r="A2" s="7"/>
      <c r="B2" s="8"/>
      <c r="C2" s="9" t="s">
        <v>41</v>
      </c>
      <c r="D2" s="9"/>
      <c r="E2" s="10"/>
      <c r="F2" s="8" t="s">
        <v>42</v>
      </c>
      <c r="G2" s="8" t="s">
        <v>43</v>
      </c>
      <c r="H2" s="8" t="s">
        <v>44</v>
      </c>
      <c r="I2" s="8" t="s">
        <v>45</v>
      </c>
      <c r="J2" s="8" t="s">
        <v>46</v>
      </c>
      <c r="K2" s="8" t="s">
        <v>47</v>
      </c>
      <c r="L2" s="8" t="s">
        <v>43</v>
      </c>
      <c r="M2" s="8" t="s">
        <v>8</v>
      </c>
      <c r="N2" s="8" t="s">
        <v>45</v>
      </c>
      <c r="O2" s="8" t="s">
        <v>46</v>
      </c>
      <c r="P2" s="8" t="s">
        <v>47</v>
      </c>
      <c r="Q2" s="8" t="s">
        <v>48</v>
      </c>
      <c r="R2" s="8" t="s">
        <v>49</v>
      </c>
      <c r="S2" s="8"/>
      <c r="T2" s="8"/>
      <c r="U2" s="8"/>
      <c r="V2" s="8"/>
      <c r="W2" s="9" t="s">
        <v>50</v>
      </c>
      <c r="X2" s="9"/>
      <c r="Y2" s="8" t="s">
        <v>51</v>
      </c>
      <c r="Z2" s="8" t="s">
        <v>51</v>
      </c>
      <c r="AA2" s="8" t="s">
        <v>51</v>
      </c>
      <c r="AB2" s="8" t="s">
        <v>51</v>
      </c>
      <c r="AC2" s="8" t="s">
        <v>51</v>
      </c>
      <c r="AD2" s="8" t="s">
        <v>51</v>
      </c>
      <c r="AE2" s="8" t="s">
        <v>51</v>
      </c>
      <c r="AF2" s="8" t="s">
        <v>51</v>
      </c>
      <c r="AG2" s="8" t="s">
        <v>51</v>
      </c>
      <c r="AH2" s="8" t="s">
        <v>51</v>
      </c>
      <c r="AI2" s="8" t="s">
        <v>51</v>
      </c>
      <c r="AJ2" s="8" t="s">
        <v>51</v>
      </c>
      <c r="AK2" s="8" t="s">
        <v>51</v>
      </c>
      <c r="AL2" s="8" t="s">
        <v>51</v>
      </c>
      <c r="AM2" s="8" t="s">
        <v>51</v>
      </c>
      <c r="AN2" s="8" t="s">
        <v>51</v>
      </c>
      <c r="AO2" s="8" t="s">
        <v>51</v>
      </c>
      <c r="AP2" s="8" t="s">
        <v>51</v>
      </c>
      <c r="AQ2" s="11" t="s">
        <v>52</v>
      </c>
      <c r="AR2" s="11" t="s">
        <v>52</v>
      </c>
      <c r="AS2" s="11" t="s">
        <v>52</v>
      </c>
      <c r="AT2" s="11" t="s">
        <v>52</v>
      </c>
      <c r="AU2" s="11" t="s">
        <v>52</v>
      </c>
      <c r="AV2" s="11" t="s">
        <v>52</v>
      </c>
      <c r="AW2" s="11" t="s">
        <v>52</v>
      </c>
      <c r="AX2" s="11" t="s">
        <v>52</v>
      </c>
      <c r="AY2" s="11" t="s">
        <v>52</v>
      </c>
      <c r="AZ2" s="11" t="s">
        <v>52</v>
      </c>
      <c r="BA2" s="11" t="s">
        <v>52</v>
      </c>
      <c r="BB2" s="11" t="s">
        <v>52</v>
      </c>
      <c r="BC2" s="11" t="s">
        <v>52</v>
      </c>
      <c r="BD2" s="11" t="s">
        <v>52</v>
      </c>
      <c r="BE2" s="11" t="s">
        <v>52</v>
      </c>
      <c r="BF2" s="11" t="s">
        <v>52</v>
      </c>
      <c r="BG2" s="11" t="s">
        <v>52</v>
      </c>
      <c r="BH2" s="12" t="s">
        <v>52</v>
      </c>
      <c r="BI2" s="9"/>
      <c r="BO2" s="64">
        <f>43.8/43.3</f>
        <v>1.0115473441108545</v>
      </c>
    </row>
    <row r="3" spans="1:67" ht="15" thickTop="1">
      <c r="A3" s="46">
        <v>39843</v>
      </c>
      <c r="B3" s="47">
        <v>3017</v>
      </c>
      <c r="C3" s="48">
        <v>0.39513888888888887</v>
      </c>
      <c r="D3" s="48">
        <v>0.39930555555555558</v>
      </c>
      <c r="E3" s="49">
        <v>0.04</v>
      </c>
      <c r="F3" s="47">
        <v>15</v>
      </c>
      <c r="G3" s="47">
        <v>21</v>
      </c>
      <c r="H3" s="47">
        <v>20.8</v>
      </c>
      <c r="I3" s="47">
        <v>435</v>
      </c>
      <c r="J3" s="47">
        <v>58</v>
      </c>
      <c r="K3" s="47">
        <v>900</v>
      </c>
      <c r="L3" s="47">
        <v>21</v>
      </c>
      <c r="M3" s="47">
        <v>20</v>
      </c>
      <c r="N3" s="47">
        <v>456</v>
      </c>
      <c r="O3" s="47">
        <v>58</v>
      </c>
      <c r="P3" s="47">
        <v>1000</v>
      </c>
      <c r="Q3" s="35">
        <f t="shared" ref="Q3:Q66" si="0">IF(U3&lt;&gt;"",IF(U3&gt;10,H3,M3),"")</f>
        <v>20</v>
      </c>
      <c r="R3" s="35">
        <f t="shared" ref="R3:R66" si="1">IF(U3&lt;&gt;"",IF(U3&gt;10,K3,P3),"")</f>
        <v>1000</v>
      </c>
      <c r="S3" s="50">
        <v>3017</v>
      </c>
      <c r="T3" s="51">
        <v>0.04</v>
      </c>
      <c r="U3" s="35">
        <v>-8</v>
      </c>
      <c r="V3" s="52" t="s">
        <v>56</v>
      </c>
      <c r="W3" s="40">
        <f t="shared" ref="W3:W66" si="2">IF(X3&lt;&gt;"",X3-TIME(0,0,30),"")</f>
        <v>0.3961689814814815</v>
      </c>
      <c r="X3" s="40">
        <v>0.39651620370370372</v>
      </c>
      <c r="Y3" s="42">
        <v>20063.866666666665</v>
      </c>
      <c r="Z3" s="43">
        <v>1000.2306666666666</v>
      </c>
      <c r="AA3" s="43">
        <v>17.522333333333332</v>
      </c>
      <c r="AB3" s="43">
        <v>13.695150000000002</v>
      </c>
      <c r="AC3" s="43">
        <v>3.5591499999999998</v>
      </c>
      <c r="AD3" s="43">
        <v>10.136000000000001</v>
      </c>
      <c r="AE3" s="43">
        <v>303.23733333333337</v>
      </c>
      <c r="AF3" s="43">
        <v>5.8696666666666664</v>
      </c>
      <c r="AG3" s="43">
        <v>1.0133333333333328E-2</v>
      </c>
      <c r="AH3" s="43">
        <v>94.576023333333339</v>
      </c>
      <c r="AI3" s="43">
        <v>16.829740000000005</v>
      </c>
      <c r="AJ3" s="43">
        <v>2.1794099999999994</v>
      </c>
      <c r="AK3" s="43">
        <v>0.56639333333333342</v>
      </c>
      <c r="AL3" s="44">
        <v>96.153726666666657</v>
      </c>
      <c r="AM3" s="43">
        <v>1.2934000000000003</v>
      </c>
      <c r="AN3" s="43">
        <v>2.4134366666666667</v>
      </c>
      <c r="AO3" s="43">
        <v>2.0967933333333333</v>
      </c>
      <c r="AP3" s="42">
        <v>2980.6666666666665</v>
      </c>
      <c r="AQ3" s="45">
        <v>229.86858814572619</v>
      </c>
      <c r="AR3" s="45">
        <v>13.626287457902261</v>
      </c>
      <c r="AS3" s="45">
        <v>6.2570420098193247E-2</v>
      </c>
      <c r="AT3" s="45">
        <v>0.12329003861052056</v>
      </c>
      <c r="AU3" s="45">
        <v>2.8587479173883868E-2</v>
      </c>
      <c r="AV3" s="45">
        <v>9.628674847056827E-2</v>
      </c>
      <c r="AW3" s="45">
        <v>2.5617167375939349</v>
      </c>
      <c r="AX3" s="45">
        <v>8.5237329256881697E-2</v>
      </c>
      <c r="AY3" s="45">
        <v>1.1244411127720103E-4</v>
      </c>
      <c r="AZ3" s="45">
        <v>1.1407607636059449</v>
      </c>
      <c r="BA3" s="45">
        <v>0.28219850753518688</v>
      </c>
      <c r="BB3" s="45">
        <v>9.1661803423762882E-3</v>
      </c>
      <c r="BC3" s="45">
        <v>2.6450908769126359E-3</v>
      </c>
      <c r="BD3" s="45">
        <v>4.184147367792123E-2</v>
      </c>
      <c r="BE3" s="45">
        <v>2.4336803405541958E-2</v>
      </c>
      <c r="BF3" s="45">
        <v>2.3226864400625782E-2</v>
      </c>
      <c r="BG3" s="45">
        <v>8.8230862273193742E-3</v>
      </c>
      <c r="BH3" s="45">
        <v>1.8067561583538048</v>
      </c>
      <c r="BI3" s="40">
        <v>0.39651620370370372</v>
      </c>
      <c r="BJ3">
        <v>19</v>
      </c>
      <c r="BK3">
        <v>46</v>
      </c>
      <c r="BL3" s="28">
        <v>0.97493589372818956</v>
      </c>
      <c r="BM3" s="29">
        <v>20.255453250871575</v>
      </c>
      <c r="BN3" s="30">
        <v>1086.6659469351703</v>
      </c>
      <c r="BO3" s="30">
        <v>1099.2140525579782</v>
      </c>
    </row>
    <row r="4" spans="1:67">
      <c r="A4" s="46">
        <v>39843</v>
      </c>
      <c r="B4" s="47">
        <v>3002</v>
      </c>
      <c r="C4" s="48">
        <v>0.27986111111111112</v>
      </c>
      <c r="D4" s="48">
        <v>0.29097222222222224</v>
      </c>
      <c r="E4" s="49">
        <v>7.0000000000000007E-2</v>
      </c>
      <c r="F4" s="47">
        <v>12</v>
      </c>
      <c r="G4" s="47">
        <v>25</v>
      </c>
      <c r="H4" s="47">
        <v>25</v>
      </c>
      <c r="I4" s="47">
        <v>415</v>
      </c>
      <c r="J4" s="47">
        <v>62</v>
      </c>
      <c r="K4" s="47">
        <v>1000</v>
      </c>
      <c r="L4" s="47">
        <v>25</v>
      </c>
      <c r="M4" s="47">
        <v>25</v>
      </c>
      <c r="N4" s="47">
        <v>430</v>
      </c>
      <c r="O4" s="47">
        <v>62</v>
      </c>
      <c r="P4" s="47">
        <v>1100</v>
      </c>
      <c r="Q4" s="35">
        <f t="shared" si="0"/>
        <v>25</v>
      </c>
      <c r="R4" s="35">
        <f t="shared" si="1"/>
        <v>1100</v>
      </c>
      <c r="S4" s="50">
        <v>3002</v>
      </c>
      <c r="T4" s="51">
        <v>7.0000000000000007E-2</v>
      </c>
      <c r="U4" s="35">
        <v>-8</v>
      </c>
      <c r="V4" s="52" t="s">
        <v>56</v>
      </c>
      <c r="W4" s="40">
        <f t="shared" si="2"/>
        <v>0.28987268518518516</v>
      </c>
      <c r="X4" s="40">
        <v>0.29021990740740738</v>
      </c>
      <c r="Y4" s="42">
        <v>20661.033333333333</v>
      </c>
      <c r="Z4" s="43">
        <v>618.25766666666664</v>
      </c>
      <c r="AA4" s="43">
        <v>17.681666666666668</v>
      </c>
      <c r="AB4" s="43">
        <v>16.930549999999997</v>
      </c>
      <c r="AC4" s="43">
        <v>4.6255999999999995</v>
      </c>
      <c r="AD4" s="43">
        <v>12.304950000000003</v>
      </c>
      <c r="AE4" s="43">
        <v>143.73866666666669</v>
      </c>
      <c r="AF4" s="43">
        <v>5.7919999999999989</v>
      </c>
      <c r="AG4" s="43">
        <v>1.0149999999999996E-2</v>
      </c>
      <c r="AH4" s="43">
        <v>58.315366666666662</v>
      </c>
      <c r="AI4" s="43">
        <v>7.9599066666666669</v>
      </c>
      <c r="AJ4" s="43">
        <v>2.6886900000000002</v>
      </c>
      <c r="AK4" s="43">
        <v>0.73457999999999979</v>
      </c>
      <c r="AL4" s="44">
        <v>97.870126666666664</v>
      </c>
      <c r="AM4" s="43">
        <v>1.2737500000000002</v>
      </c>
      <c r="AN4" s="43">
        <v>2.4497866666666668</v>
      </c>
      <c r="AO4" s="43">
        <v>2.5867666666666671</v>
      </c>
      <c r="AP4" s="42">
        <v>3061.8</v>
      </c>
      <c r="AQ4" s="45">
        <v>110.92354724471659</v>
      </c>
      <c r="AR4" s="45">
        <v>3.7236741990030855</v>
      </c>
      <c r="AS4" s="45">
        <v>6.0462774716653386E-2</v>
      </c>
      <c r="AT4" s="45">
        <v>3.8375268167096396E-2</v>
      </c>
      <c r="AU4" s="45">
        <v>5.3092859445860736E-2</v>
      </c>
      <c r="AV4" s="45">
        <v>2.4562850418664017E-2</v>
      </c>
      <c r="AW4" s="45">
        <v>3.8804716504404917</v>
      </c>
      <c r="AX4" s="45">
        <v>9.8590060350989717E-2</v>
      </c>
      <c r="AY4" s="45">
        <v>7.3108327748669898E-5</v>
      </c>
      <c r="AZ4" s="45">
        <v>0.51231853327862953</v>
      </c>
      <c r="BA4" s="45">
        <v>0.21979860049968919</v>
      </c>
      <c r="BB4" s="45">
        <v>1.5525848302661004E-2</v>
      </c>
      <c r="BC4" s="45">
        <v>9.5844126328764444E-3</v>
      </c>
      <c r="BD4" s="45">
        <v>2.7265981499415479E-2</v>
      </c>
      <c r="BE4" s="45">
        <v>2.3141793063781731E-2</v>
      </c>
      <c r="BF4" s="45">
        <v>1.0769072362103879E-2</v>
      </c>
      <c r="BG4" s="45">
        <v>1.4933261494080096E-2</v>
      </c>
      <c r="BH4" s="45">
        <v>1.0635010497214479</v>
      </c>
      <c r="BI4" s="40">
        <v>0.29021990740740738</v>
      </c>
      <c r="BJ4">
        <v>19</v>
      </c>
      <c r="BK4">
        <v>31</v>
      </c>
      <c r="BL4" s="28">
        <v>0.94601577110686963</v>
      </c>
      <c r="BM4" s="29">
        <v>25.703414531471104</v>
      </c>
      <c r="BN4" s="30">
        <v>1213.4659220866185</v>
      </c>
      <c r="BO4" s="30">
        <v>1227.4782306557481</v>
      </c>
    </row>
    <row r="5" spans="1:67">
      <c r="A5" s="46">
        <v>39843</v>
      </c>
      <c r="B5" s="47">
        <v>3016</v>
      </c>
      <c r="C5" s="48">
        <v>0.39097222222222222</v>
      </c>
      <c r="D5" s="48">
        <v>0.39513888888888887</v>
      </c>
      <c r="E5" s="49">
        <v>7.0000000000000007E-2</v>
      </c>
      <c r="F5" s="47">
        <v>6</v>
      </c>
      <c r="G5" s="47">
        <v>25</v>
      </c>
      <c r="H5" s="47">
        <v>25</v>
      </c>
      <c r="I5" s="47">
        <v>420</v>
      </c>
      <c r="J5" s="47">
        <v>62</v>
      </c>
      <c r="K5" s="47">
        <v>1000</v>
      </c>
      <c r="L5" s="47">
        <v>25</v>
      </c>
      <c r="M5" s="47">
        <v>25</v>
      </c>
      <c r="N5" s="47">
        <v>435</v>
      </c>
      <c r="O5" s="47">
        <v>62</v>
      </c>
      <c r="P5" s="47">
        <v>1100</v>
      </c>
      <c r="Q5" s="35">
        <f t="shared" si="0"/>
        <v>25</v>
      </c>
      <c r="R5" s="35">
        <f t="shared" si="1"/>
        <v>1100</v>
      </c>
      <c r="S5" s="50">
        <v>3016</v>
      </c>
      <c r="T5" s="51">
        <v>7.0000000000000007E-2</v>
      </c>
      <c r="U5" s="35">
        <v>-8</v>
      </c>
      <c r="V5" s="52" t="s">
        <v>56</v>
      </c>
      <c r="W5" s="40">
        <f t="shared" si="2"/>
        <v>0.39271990740740736</v>
      </c>
      <c r="X5" s="40">
        <v>0.39306712962962959</v>
      </c>
      <c r="Y5" s="42">
        <v>19800.233333333334</v>
      </c>
      <c r="Z5" s="43">
        <v>596.60400000000004</v>
      </c>
      <c r="AA5" s="43">
        <v>17.564666666666668</v>
      </c>
      <c r="AB5" s="43">
        <v>17.023649999999996</v>
      </c>
      <c r="AC5" s="43">
        <v>4.5317999999999996</v>
      </c>
      <c r="AD5" s="43">
        <v>12.491849999999999</v>
      </c>
      <c r="AE5" s="43">
        <v>130.02533333333335</v>
      </c>
      <c r="AF5" s="43">
        <v>5.6216666666666679</v>
      </c>
      <c r="AG5" s="43">
        <v>9.726666666666663E-3</v>
      </c>
      <c r="AH5" s="43">
        <v>58.77149</v>
      </c>
      <c r="AI5" s="43">
        <v>7.514126666666666</v>
      </c>
      <c r="AJ5" s="43">
        <v>2.8210566666666663</v>
      </c>
      <c r="AK5" s="43">
        <v>0.75099333333333329</v>
      </c>
      <c r="AL5" s="44">
        <v>97.90425333333333</v>
      </c>
      <c r="AM5" s="43">
        <v>1.2901166666666668</v>
      </c>
      <c r="AN5" s="43">
        <v>2.3650133333333341</v>
      </c>
      <c r="AO5" s="43">
        <v>2.714116666666667</v>
      </c>
      <c r="AP5" s="42">
        <v>3064.2666666666669</v>
      </c>
      <c r="AQ5" s="45">
        <v>176.23704321822709</v>
      </c>
      <c r="AR5" s="45">
        <v>2.6356123413198942</v>
      </c>
      <c r="AS5" s="45">
        <v>0.10193755131361613</v>
      </c>
      <c r="AT5" s="45">
        <v>4.3524695724738306E-2</v>
      </c>
      <c r="AU5" s="45">
        <v>4.756875242106464E-2</v>
      </c>
      <c r="AV5" s="45">
        <v>8.6503951474424898E-2</v>
      </c>
      <c r="AW5" s="45">
        <v>2.006557754710157</v>
      </c>
      <c r="AX5" s="45">
        <v>0.10221961932376493</v>
      </c>
      <c r="AY5" s="45">
        <v>9.0718713931973674E-5</v>
      </c>
      <c r="AZ5" s="45">
        <v>0.52458733689832104</v>
      </c>
      <c r="BA5" s="45">
        <v>0.15372538868532182</v>
      </c>
      <c r="BB5" s="45">
        <v>2.2685339080459051E-2</v>
      </c>
      <c r="BC5" s="45">
        <v>1.1034301794493117E-2</v>
      </c>
      <c r="BD5" s="45">
        <v>2.4610801291910046E-2</v>
      </c>
      <c r="BE5" s="45">
        <v>2.6736364018309249E-2</v>
      </c>
      <c r="BF5" s="45">
        <v>1.7342965051617028E-2</v>
      </c>
      <c r="BG5" s="45">
        <v>2.1816445605335764E-2</v>
      </c>
      <c r="BH5" s="45">
        <v>0.73967995564406708</v>
      </c>
      <c r="BI5" s="40">
        <v>0.39306712962962959</v>
      </c>
      <c r="BJ5">
        <v>19</v>
      </c>
      <c r="BK5">
        <v>46</v>
      </c>
      <c r="BL5" s="28">
        <v>0.97493589372818956</v>
      </c>
      <c r="BM5" s="29">
        <v>25.319316563589471</v>
      </c>
      <c r="BN5" s="30">
        <v>1195.3325416286873</v>
      </c>
      <c r="BO5" s="30">
        <v>1209.1354578137759</v>
      </c>
    </row>
    <row r="6" spans="1:67">
      <c r="A6" s="46">
        <v>39843</v>
      </c>
      <c r="B6" s="47">
        <v>3003</v>
      </c>
      <c r="C6" s="48">
        <v>0.29236111111111113</v>
      </c>
      <c r="D6" s="48">
        <v>0.29444444444444445</v>
      </c>
      <c r="E6" s="49">
        <v>0.15</v>
      </c>
      <c r="F6" s="47">
        <v>2</v>
      </c>
      <c r="G6" s="47">
        <v>37</v>
      </c>
      <c r="H6" s="47">
        <v>37</v>
      </c>
      <c r="I6" s="47">
        <v>432</v>
      </c>
      <c r="J6" s="47">
        <v>78</v>
      </c>
      <c r="K6" s="47">
        <v>1500</v>
      </c>
      <c r="L6" s="47">
        <v>37</v>
      </c>
      <c r="M6" s="47">
        <v>37</v>
      </c>
      <c r="N6" s="47">
        <v>431</v>
      </c>
      <c r="O6" s="47">
        <v>78</v>
      </c>
      <c r="P6" s="47">
        <v>1700</v>
      </c>
      <c r="Q6" s="35">
        <f t="shared" si="0"/>
        <v>37</v>
      </c>
      <c r="R6" s="35">
        <f t="shared" si="1"/>
        <v>1700</v>
      </c>
      <c r="S6" s="50">
        <v>3003</v>
      </c>
      <c r="T6" s="51">
        <v>0.15</v>
      </c>
      <c r="U6" s="35">
        <v>-8</v>
      </c>
      <c r="V6" s="52" t="s">
        <v>56</v>
      </c>
      <c r="W6" s="40">
        <f t="shared" si="2"/>
        <v>0.29424768518518518</v>
      </c>
      <c r="X6" s="40">
        <v>0.2945949074074074</v>
      </c>
      <c r="Y6" s="42">
        <v>21482.1</v>
      </c>
      <c r="Z6" s="43">
        <v>228.20933333333329</v>
      </c>
      <c r="AA6" s="43">
        <v>17.632333333333332</v>
      </c>
      <c r="AB6" s="43">
        <v>28.274749999999994</v>
      </c>
      <c r="AC6" s="43">
        <v>16.609950000000001</v>
      </c>
      <c r="AD6" s="43">
        <v>11.664799999999998</v>
      </c>
      <c r="AE6" s="43">
        <v>32.391333333333336</v>
      </c>
      <c r="AF6" s="43">
        <v>5.9446666666666665</v>
      </c>
      <c r="AG6" s="43">
        <v>1.0293333333333333E-2</v>
      </c>
      <c r="AH6" s="43">
        <v>21.206900000000001</v>
      </c>
      <c r="AI6" s="43">
        <v>1.7681700000000002</v>
      </c>
      <c r="AJ6" s="43">
        <v>4.4262233333333336</v>
      </c>
      <c r="AK6" s="43">
        <v>2.6001700000000003</v>
      </c>
      <c r="AL6" s="44">
        <v>99.338113333333325</v>
      </c>
      <c r="AM6" s="43">
        <v>1.2889433333333331</v>
      </c>
      <c r="AN6" s="43">
        <v>2.5025099999999996</v>
      </c>
      <c r="AO6" s="43">
        <v>4.2584333333333326</v>
      </c>
      <c r="AP6" s="42">
        <v>3136.3666666666668</v>
      </c>
      <c r="AQ6" s="45">
        <v>118.97967082233765</v>
      </c>
      <c r="AR6" s="45">
        <v>3.2919336455117163</v>
      </c>
      <c r="AS6" s="45">
        <v>8.2782779040976723E-2</v>
      </c>
      <c r="AT6" s="45">
        <v>0.12223505832108311</v>
      </c>
      <c r="AU6" s="45">
        <v>0.10098953086744963</v>
      </c>
      <c r="AV6" s="45">
        <v>3.3876448944708648E-2</v>
      </c>
      <c r="AW6" s="45">
        <v>0.31129023305454417</v>
      </c>
      <c r="AX6" s="45">
        <v>5.3222586165658281E-2</v>
      </c>
      <c r="AY6" s="45">
        <v>6.3968382994948996E-5</v>
      </c>
      <c r="AZ6" s="45">
        <v>0.33132827871441145</v>
      </c>
      <c r="BA6" s="45">
        <v>1.7888064793849703E-2</v>
      </c>
      <c r="BB6" s="45">
        <v>2.8789853137488584E-2</v>
      </c>
      <c r="BC6" s="45">
        <v>1.9893442863554739E-2</v>
      </c>
      <c r="BD6" s="45">
        <v>8.0113597508453468E-3</v>
      </c>
      <c r="BE6" s="45">
        <v>1.4371108068845541E-2</v>
      </c>
      <c r="BF6" s="45">
        <v>1.1571050380002317E-2</v>
      </c>
      <c r="BG6" s="45">
        <v>2.7715118908132982E-2</v>
      </c>
      <c r="BH6" s="45">
        <v>0.55605341676753528</v>
      </c>
      <c r="BI6" s="40">
        <v>0.2945949074074074</v>
      </c>
      <c r="BJ6">
        <v>19</v>
      </c>
      <c r="BK6">
        <v>31</v>
      </c>
      <c r="BL6" s="28">
        <v>0.94601577110686963</v>
      </c>
      <c r="BM6" s="29">
        <v>38.041053506577235</v>
      </c>
      <c r="BN6" s="30">
        <v>1875.3564250429561</v>
      </c>
      <c r="BO6" s="30">
        <v>1897.011811013429</v>
      </c>
    </row>
    <row r="7" spans="1:67">
      <c r="A7" s="46">
        <v>39843</v>
      </c>
      <c r="B7" s="47">
        <v>3015</v>
      </c>
      <c r="C7" s="48">
        <v>0.3888888888888889</v>
      </c>
      <c r="D7" s="48">
        <v>0.39097222222222222</v>
      </c>
      <c r="E7" s="49">
        <v>0.15</v>
      </c>
      <c r="F7" s="47">
        <v>2</v>
      </c>
      <c r="G7" s="47">
        <v>37</v>
      </c>
      <c r="H7" s="47">
        <v>37</v>
      </c>
      <c r="I7" s="47">
        <v>428</v>
      </c>
      <c r="J7" s="47">
        <v>78</v>
      </c>
      <c r="K7" s="47">
        <v>1500</v>
      </c>
      <c r="L7" s="47">
        <v>37</v>
      </c>
      <c r="M7" s="47">
        <v>37</v>
      </c>
      <c r="N7" s="47">
        <v>427</v>
      </c>
      <c r="O7" s="47">
        <v>78</v>
      </c>
      <c r="P7" s="47">
        <v>1600</v>
      </c>
      <c r="Q7" s="35">
        <f t="shared" si="0"/>
        <v>37</v>
      </c>
      <c r="R7" s="35">
        <f t="shared" si="1"/>
        <v>1600</v>
      </c>
      <c r="S7" s="50">
        <v>3015</v>
      </c>
      <c r="T7" s="51">
        <v>0.15</v>
      </c>
      <c r="U7" s="35">
        <v>-8</v>
      </c>
      <c r="V7" s="52" t="s">
        <v>56</v>
      </c>
      <c r="W7" s="40">
        <f t="shared" si="2"/>
        <v>0.39048611111111114</v>
      </c>
      <c r="X7" s="40">
        <v>0.39083333333333337</v>
      </c>
      <c r="Y7" s="42">
        <v>20484.533333333333</v>
      </c>
      <c r="Z7" s="43">
        <v>242.96899999999999</v>
      </c>
      <c r="AA7" s="43">
        <v>17.527666666666669</v>
      </c>
      <c r="AB7" s="43">
        <v>27.342700000000001</v>
      </c>
      <c r="AC7" s="43">
        <v>14.324450000000002</v>
      </c>
      <c r="AD7" s="43">
        <v>13.018249999999997</v>
      </c>
      <c r="AE7" s="43">
        <v>33.82866666666667</v>
      </c>
      <c r="AF7" s="43">
        <v>6.0396666666666663</v>
      </c>
      <c r="AG7" s="43">
        <v>9.8233333333333384E-3</v>
      </c>
      <c r="AH7" s="43">
        <v>23.662083333333332</v>
      </c>
      <c r="AI7" s="43">
        <v>1.9333733333333334</v>
      </c>
      <c r="AJ7" s="43">
        <v>4.4812999999999992</v>
      </c>
      <c r="AK7" s="43">
        <v>2.3476633333333328</v>
      </c>
      <c r="AL7" s="44">
        <v>99.265423333333359</v>
      </c>
      <c r="AM7" s="43">
        <v>1.3710533333333335</v>
      </c>
      <c r="AN7" s="43">
        <v>2.4065599999999998</v>
      </c>
      <c r="AO7" s="43">
        <v>4.3114166666666653</v>
      </c>
      <c r="AP7" s="42">
        <v>3134.2333333333331</v>
      </c>
      <c r="AQ7" s="45">
        <v>67.818079846310354</v>
      </c>
      <c r="AR7" s="45">
        <v>3.1429541890550396</v>
      </c>
      <c r="AS7" s="45">
        <v>6.0610874939399387E-2</v>
      </c>
      <c r="AT7" s="45">
        <v>5.9456677940531652E-2</v>
      </c>
      <c r="AU7" s="45">
        <v>0.10603344869134118</v>
      </c>
      <c r="AV7" s="45">
        <v>5.8823486688625304E-2</v>
      </c>
      <c r="AW7" s="45">
        <v>0.27721189870081869</v>
      </c>
      <c r="AX7" s="45">
        <v>0.13775248501003801</v>
      </c>
      <c r="AY7" s="45">
        <v>4.3018306715208109E-5</v>
      </c>
      <c r="AZ7" s="45">
        <v>0.33019236930465995</v>
      </c>
      <c r="BA7" s="45">
        <v>1.8460151554153054E-2</v>
      </c>
      <c r="BB7" s="45">
        <v>1.1372562262471598E-2</v>
      </c>
      <c r="BC7" s="45">
        <v>1.4842448058450997E-2</v>
      </c>
      <c r="BD7" s="45">
        <v>8.3943200555735131E-3</v>
      </c>
      <c r="BE7" s="45">
        <v>3.2654721719449879E-2</v>
      </c>
      <c r="BF7" s="45">
        <v>6.5477345384649926E-3</v>
      </c>
      <c r="BG7" s="45">
        <v>1.0944470603076718E-2</v>
      </c>
      <c r="BH7" s="45">
        <v>0.67891055392436239</v>
      </c>
      <c r="BI7" s="40">
        <v>0.39083333333333337</v>
      </c>
      <c r="BJ7">
        <v>19</v>
      </c>
      <c r="BK7">
        <v>46</v>
      </c>
      <c r="BL7" s="28">
        <v>0.97493589372818956</v>
      </c>
      <c r="BM7" s="29">
        <v>37.472588514112417</v>
      </c>
      <c r="BN7" s="30">
        <v>1738.6655150962724</v>
      </c>
      <c r="BO7" s="30">
        <v>1758.7424840927652</v>
      </c>
    </row>
    <row r="8" spans="1:67">
      <c r="A8" s="46">
        <v>39843</v>
      </c>
      <c r="B8" s="47">
        <v>3004</v>
      </c>
      <c r="C8" s="48">
        <v>0.2951388888888889</v>
      </c>
      <c r="D8" s="48">
        <v>0.30486111111111108</v>
      </c>
      <c r="E8" s="49">
        <v>0.3</v>
      </c>
      <c r="F8" s="47">
        <v>12</v>
      </c>
      <c r="G8" s="47">
        <v>52.5</v>
      </c>
      <c r="H8" s="47">
        <v>52.5</v>
      </c>
      <c r="I8" s="47">
        <v>487</v>
      </c>
      <c r="J8" s="47">
        <v>81</v>
      </c>
      <c r="K8" s="47">
        <v>2400</v>
      </c>
      <c r="L8" s="47">
        <v>52.5</v>
      </c>
      <c r="M8" s="47">
        <v>52.7</v>
      </c>
      <c r="N8" s="47">
        <v>483</v>
      </c>
      <c r="O8" s="47">
        <v>81</v>
      </c>
      <c r="P8" s="47">
        <v>2500</v>
      </c>
      <c r="Q8" s="35">
        <f t="shared" si="0"/>
        <v>52.7</v>
      </c>
      <c r="R8" s="35">
        <f t="shared" si="1"/>
        <v>2500</v>
      </c>
      <c r="S8" s="50">
        <v>3004</v>
      </c>
      <c r="T8" s="51">
        <v>0.3</v>
      </c>
      <c r="U8" s="35">
        <v>-8</v>
      </c>
      <c r="V8" s="52" t="s">
        <v>56</v>
      </c>
      <c r="W8" s="40">
        <f t="shared" si="2"/>
        <v>0.29671296296296296</v>
      </c>
      <c r="X8" s="40">
        <v>0.29706018518518518</v>
      </c>
      <c r="Y8" s="42">
        <v>26046.966666666667</v>
      </c>
      <c r="Z8" s="43">
        <v>73.246000000000009</v>
      </c>
      <c r="AA8" s="43">
        <v>17.000333333333334</v>
      </c>
      <c r="AB8" s="43">
        <v>51.211649999999999</v>
      </c>
      <c r="AC8" s="43">
        <v>42.49315</v>
      </c>
      <c r="AD8" s="43">
        <v>8.7185000000000006</v>
      </c>
      <c r="AE8" s="43">
        <v>7.1736666666666666</v>
      </c>
      <c r="AF8" s="43">
        <v>7.5436666666666659</v>
      </c>
      <c r="AG8" s="43">
        <v>1.2373333333333326E-2</v>
      </c>
      <c r="AH8" s="43">
        <v>5.6502366666666672</v>
      </c>
      <c r="AI8" s="43">
        <v>0.32651333333333338</v>
      </c>
      <c r="AJ8" s="43">
        <v>6.6843700000000004</v>
      </c>
      <c r="AK8" s="43">
        <v>5.5463733333333325</v>
      </c>
      <c r="AL8" s="44">
        <v>99.838106666666647</v>
      </c>
      <c r="AM8" s="43">
        <v>1.3637266666666663</v>
      </c>
      <c r="AN8" s="43">
        <v>2.9325033333333343</v>
      </c>
      <c r="AO8" s="43">
        <v>6.4309733333333323</v>
      </c>
      <c r="AP8" s="42">
        <v>3156.9666666666667</v>
      </c>
      <c r="AQ8" s="45">
        <v>103.86147383483433</v>
      </c>
      <c r="AR8" s="45">
        <v>0.27984724897574198</v>
      </c>
      <c r="AS8" s="45">
        <v>7.5314665574340453E-2</v>
      </c>
      <c r="AT8" s="45">
        <v>0.11466255965312702</v>
      </c>
      <c r="AU8" s="45">
        <v>0.13179510940118033</v>
      </c>
      <c r="AV8" s="45">
        <v>2.8700294363502875E-2</v>
      </c>
      <c r="AW8" s="45">
        <v>9.6292776731091809E-2</v>
      </c>
      <c r="AX8" s="45">
        <v>8.8570382429459554E-2</v>
      </c>
      <c r="AY8" s="45">
        <v>6.3968382994949037E-5</v>
      </c>
      <c r="AZ8" s="45">
        <v>3.115605308247759E-2</v>
      </c>
      <c r="BA8" s="45">
        <v>4.0387547870457596E-3</v>
      </c>
      <c r="BB8" s="45">
        <v>2.3070344451339462E-2</v>
      </c>
      <c r="BC8" s="45">
        <v>1.9508582255232998E-2</v>
      </c>
      <c r="BD8" s="45">
        <v>6.8729019787307092E-4</v>
      </c>
      <c r="BE8" s="45">
        <v>1.6331985400631376E-2</v>
      </c>
      <c r="BF8" s="45">
        <v>1.0012698259549299E-2</v>
      </c>
      <c r="BG8" s="45">
        <v>2.2186698925153413E-2</v>
      </c>
      <c r="BH8" s="45">
        <v>0.1825741858350553</v>
      </c>
      <c r="BI8" s="40">
        <v>0.29706018518518518</v>
      </c>
      <c r="BJ8">
        <v>19</v>
      </c>
      <c r="BK8">
        <v>31</v>
      </c>
      <c r="BL8" s="28">
        <v>0.94601577110686963</v>
      </c>
      <c r="BM8" s="29">
        <v>54.182797832341095</v>
      </c>
      <c r="BN8" s="30">
        <v>2757.8770956514059</v>
      </c>
      <c r="BO8" s="30">
        <v>2789.7232514903367</v>
      </c>
    </row>
    <row r="9" spans="1:67">
      <c r="A9" s="46">
        <v>39843</v>
      </c>
      <c r="B9" s="47">
        <v>3014</v>
      </c>
      <c r="C9" s="48">
        <v>0.3840277777777778</v>
      </c>
      <c r="D9" s="48">
        <v>0.3888888888888889</v>
      </c>
      <c r="E9" s="49">
        <v>0.3</v>
      </c>
      <c r="F9" s="47">
        <v>6</v>
      </c>
      <c r="G9" s="47">
        <v>52.5</v>
      </c>
      <c r="H9" s="47">
        <v>52.5</v>
      </c>
      <c r="I9" s="47">
        <v>487</v>
      </c>
      <c r="J9" s="47">
        <v>81</v>
      </c>
      <c r="K9" s="47">
        <v>2400</v>
      </c>
      <c r="L9" s="47">
        <v>52.5</v>
      </c>
      <c r="M9" s="47">
        <v>53</v>
      </c>
      <c r="N9" s="47">
        <v>477</v>
      </c>
      <c r="O9" s="47">
        <v>81</v>
      </c>
      <c r="P9" s="47">
        <v>2600</v>
      </c>
      <c r="Q9" s="35">
        <f t="shared" si="0"/>
        <v>53</v>
      </c>
      <c r="R9" s="35">
        <f t="shared" si="1"/>
        <v>2600</v>
      </c>
      <c r="S9" s="50">
        <v>3014</v>
      </c>
      <c r="T9" s="51">
        <v>0.3</v>
      </c>
      <c r="U9" s="35">
        <v>-8</v>
      </c>
      <c r="V9" s="52" t="s">
        <v>56</v>
      </c>
      <c r="W9" s="40">
        <f t="shared" si="2"/>
        <v>0.3850925925925926</v>
      </c>
      <c r="X9" s="40">
        <v>0.38543981481481482</v>
      </c>
      <c r="Y9" s="42">
        <v>24901.666666666668</v>
      </c>
      <c r="Z9" s="43">
        <v>73.903333333333336</v>
      </c>
      <c r="AA9" s="43">
        <v>16.885999999999999</v>
      </c>
      <c r="AB9" s="43">
        <v>52.029250000000005</v>
      </c>
      <c r="AC9" s="43">
        <v>42.557900000000004</v>
      </c>
      <c r="AD9" s="43">
        <v>9.471350000000001</v>
      </c>
      <c r="AE9" s="43">
        <v>3.61</v>
      </c>
      <c r="AF9" s="43">
        <v>7.491666666666668</v>
      </c>
      <c r="AG9" s="43">
        <v>1.1823333333333333E-2</v>
      </c>
      <c r="AH9" s="43">
        <v>5.9665333333333344</v>
      </c>
      <c r="AI9" s="43">
        <v>0.17176999999999998</v>
      </c>
      <c r="AJ9" s="43">
        <v>7.0993666666666657</v>
      </c>
      <c r="AK9" s="43">
        <v>5.8070066666666671</v>
      </c>
      <c r="AL9" s="44">
        <v>99.846339999999998</v>
      </c>
      <c r="AM9" s="43">
        <v>1.4158133333333334</v>
      </c>
      <c r="AN9" s="43">
        <v>2.8222266666666673</v>
      </c>
      <c r="AO9" s="43">
        <v>6.8302500000000013</v>
      </c>
      <c r="AP9" s="42">
        <v>3158.8333333333335</v>
      </c>
      <c r="AQ9" s="45">
        <v>134.45094819787704</v>
      </c>
      <c r="AR9" s="45">
        <v>0.49774895578984363</v>
      </c>
      <c r="AS9" s="45">
        <v>7.3747004614799119E-2</v>
      </c>
      <c r="AT9" s="45">
        <v>4.081407591877257E-2</v>
      </c>
      <c r="AU9" s="45">
        <v>8.326053832025887E-2</v>
      </c>
      <c r="AV9" s="45">
        <v>5.7011818194064617E-2</v>
      </c>
      <c r="AW9" s="45">
        <v>0.14224796223012828</v>
      </c>
      <c r="AX9" s="45">
        <v>0.13282301767011775</v>
      </c>
      <c r="AY9" s="45">
        <v>7.7385436272767009E-5</v>
      </c>
      <c r="AZ9" s="45">
        <v>5.5862215552525137E-2</v>
      </c>
      <c r="BA9" s="45">
        <v>6.9768657126544889E-3</v>
      </c>
      <c r="BB9" s="45">
        <v>3.69727516938635E-2</v>
      </c>
      <c r="BC9" s="45">
        <v>3.0677914479012625E-2</v>
      </c>
      <c r="BD9" s="45">
        <v>1.7651023219333369E-3</v>
      </c>
      <c r="BE9" s="45">
        <v>2.4443978644116484E-2</v>
      </c>
      <c r="BF9" s="45">
        <v>1.3003180866375646E-2</v>
      </c>
      <c r="BG9" s="45">
        <v>3.5561144526013201E-2</v>
      </c>
      <c r="BH9" s="45">
        <v>0.37904902178945155</v>
      </c>
      <c r="BI9" s="40">
        <v>0.38543981481481482</v>
      </c>
      <c r="BJ9">
        <v>19</v>
      </c>
      <c r="BK9">
        <v>46</v>
      </c>
      <c r="BL9" s="28">
        <v>0.97493589372818956</v>
      </c>
      <c r="BM9" s="29">
        <v>53.676951114809675</v>
      </c>
      <c r="BN9" s="30">
        <v>2825.3314620314427</v>
      </c>
      <c r="BO9" s="30">
        <v>2857.9565366507431</v>
      </c>
    </row>
    <row r="10" spans="1:67">
      <c r="A10" s="46">
        <v>39843</v>
      </c>
      <c r="B10" s="47">
        <v>3005</v>
      </c>
      <c r="C10" s="48">
        <v>0.30555555555555552</v>
      </c>
      <c r="D10" s="48">
        <v>0.31458333333333333</v>
      </c>
      <c r="E10" s="49">
        <v>0.45</v>
      </c>
      <c r="F10" s="47">
        <v>12</v>
      </c>
      <c r="G10" s="47">
        <v>63.2</v>
      </c>
      <c r="H10" s="47">
        <v>63.3</v>
      </c>
      <c r="I10" s="47">
        <v>547</v>
      </c>
      <c r="J10" s="47">
        <v>83</v>
      </c>
      <c r="K10" s="47">
        <v>3400</v>
      </c>
      <c r="L10" s="47">
        <v>63.2</v>
      </c>
      <c r="M10" s="47">
        <v>63.1</v>
      </c>
      <c r="N10" s="47">
        <v>532</v>
      </c>
      <c r="O10" s="47">
        <v>83</v>
      </c>
      <c r="P10" s="47">
        <v>3500</v>
      </c>
      <c r="Q10" s="35">
        <f t="shared" si="0"/>
        <v>63.1</v>
      </c>
      <c r="R10" s="35">
        <f t="shared" si="1"/>
        <v>3500</v>
      </c>
      <c r="S10" s="50">
        <v>3005</v>
      </c>
      <c r="T10" s="51">
        <v>0.45</v>
      </c>
      <c r="U10" s="35">
        <v>-8</v>
      </c>
      <c r="V10" s="52" t="s">
        <v>56</v>
      </c>
      <c r="W10" s="40">
        <f t="shared" si="2"/>
        <v>0.31431712962962965</v>
      </c>
      <c r="X10" s="40">
        <v>0.31466435185185188</v>
      </c>
      <c r="Y10" s="42">
        <v>28400.766666666666</v>
      </c>
      <c r="Z10" s="43">
        <v>44.386999999999986</v>
      </c>
      <c r="AA10" s="43">
        <v>16.619333333333337</v>
      </c>
      <c r="AB10" s="43">
        <v>71.734949999999998</v>
      </c>
      <c r="AC10" s="43">
        <v>61.759249999999994</v>
      </c>
      <c r="AD10" s="43">
        <v>9.9756999999999998</v>
      </c>
      <c r="AE10" s="43">
        <v>3.0053333333333336</v>
      </c>
      <c r="AF10" s="43">
        <v>8.5946666666666669</v>
      </c>
      <c r="AG10" s="43">
        <v>1.348333333333334E-2</v>
      </c>
      <c r="AH10" s="43">
        <v>3.1416066666666671</v>
      </c>
      <c r="AI10" s="43">
        <v>0.12579666666666667</v>
      </c>
      <c r="AJ10" s="43">
        <v>8.6105966666666678</v>
      </c>
      <c r="AK10" s="43">
        <v>7.4131733333333329</v>
      </c>
      <c r="AL10" s="44">
        <v>99.915559999999985</v>
      </c>
      <c r="AM10" s="43">
        <v>1.4287766666666668</v>
      </c>
      <c r="AN10" s="43">
        <v>3.156813333333333</v>
      </c>
      <c r="AO10" s="43">
        <v>8.2841833333333312</v>
      </c>
      <c r="AP10" s="42">
        <v>3158.0666666666666</v>
      </c>
      <c r="AQ10" s="45">
        <v>114.71304027500106</v>
      </c>
      <c r="AR10" s="45">
        <v>0.47933251003169169</v>
      </c>
      <c r="AS10" s="45">
        <v>7.5700559526622177E-2</v>
      </c>
      <c r="AT10" s="45">
        <v>0.19510387816714908</v>
      </c>
      <c r="AU10" s="45">
        <v>0.26188496915492349</v>
      </c>
      <c r="AV10" s="45">
        <v>6.9317187001443598E-2</v>
      </c>
      <c r="AW10" s="45">
        <v>1.5916448515084353E-2</v>
      </c>
      <c r="AX10" s="45">
        <v>0.13384843031881627</v>
      </c>
      <c r="AY10" s="45">
        <v>5.3066863050523337E-5</v>
      </c>
      <c r="AZ10" s="45">
        <v>4.0045198027447312E-2</v>
      </c>
      <c r="BA10" s="45">
        <v>8.9692322099933428E-4</v>
      </c>
      <c r="BB10" s="45">
        <v>3.9060125918660461E-2</v>
      </c>
      <c r="BC10" s="45">
        <v>4.1208192467478907E-2</v>
      </c>
      <c r="BD10" s="45">
        <v>9.8701919766104184E-4</v>
      </c>
      <c r="BE10" s="45">
        <v>2.2302244874379373E-2</v>
      </c>
      <c r="BF10" s="45">
        <v>1.1002655896719163E-2</v>
      </c>
      <c r="BG10" s="45">
        <v>3.7588700460362369E-2</v>
      </c>
      <c r="BH10" s="45">
        <v>0.25370813170246237</v>
      </c>
      <c r="BI10" s="40">
        <v>0.31466435185185188</v>
      </c>
      <c r="BJ10">
        <v>19</v>
      </c>
      <c r="BK10">
        <v>34</v>
      </c>
      <c r="BL10" s="28">
        <v>0.95179979563113359</v>
      </c>
      <c r="BM10" s="29">
        <v>64.677996072916983</v>
      </c>
      <c r="BN10" s="30">
        <v>3849.2784505691188</v>
      </c>
      <c r="BO10" s="30">
        <v>3893.7273934163372</v>
      </c>
    </row>
    <row r="11" spans="1:67">
      <c r="A11" s="46">
        <v>39843</v>
      </c>
      <c r="B11" s="66">
        <v>3013</v>
      </c>
      <c r="C11" s="68">
        <v>0.37916666666666665</v>
      </c>
      <c r="D11" s="68">
        <v>0.3833333333333333</v>
      </c>
      <c r="E11" s="65">
        <v>0.45</v>
      </c>
      <c r="F11" s="66">
        <v>6</v>
      </c>
      <c r="G11" s="66">
        <v>63.2</v>
      </c>
      <c r="H11" s="66">
        <v>63.4</v>
      </c>
      <c r="I11" s="66">
        <v>540</v>
      </c>
      <c r="J11" s="66">
        <v>85</v>
      </c>
      <c r="K11" s="66">
        <v>3400</v>
      </c>
      <c r="L11" s="66">
        <v>63.2</v>
      </c>
      <c r="M11" s="66">
        <v>63.5</v>
      </c>
      <c r="N11" s="66">
        <v>540</v>
      </c>
      <c r="O11" s="66">
        <v>85</v>
      </c>
      <c r="P11" s="66">
        <v>3500</v>
      </c>
      <c r="Q11" s="35">
        <f t="shared" si="0"/>
        <v>63.5</v>
      </c>
      <c r="R11" s="35">
        <f t="shared" si="1"/>
        <v>3500</v>
      </c>
      <c r="S11" s="50">
        <v>3013</v>
      </c>
      <c r="T11" s="51">
        <v>0.45</v>
      </c>
      <c r="U11" s="35">
        <v>-8</v>
      </c>
      <c r="V11" s="52" t="s">
        <v>56</v>
      </c>
      <c r="W11" s="40">
        <f t="shared" si="2"/>
        <v>0.38063657407407409</v>
      </c>
      <c r="X11" s="40">
        <v>0.38098379629629631</v>
      </c>
      <c r="Y11" s="42">
        <v>27726.966666666667</v>
      </c>
      <c r="Z11" s="43">
        <v>34.741333333333323</v>
      </c>
      <c r="AA11" s="43">
        <v>16.523666666666664</v>
      </c>
      <c r="AB11" s="43">
        <v>74.788000000000011</v>
      </c>
      <c r="AC11" s="43">
        <v>65.098600000000005</v>
      </c>
      <c r="AD11" s="43">
        <v>9.6893999999999991</v>
      </c>
      <c r="AE11" s="43">
        <v>3.1563333333333339</v>
      </c>
      <c r="AF11" s="43">
        <v>8.5840000000000014</v>
      </c>
      <c r="AG11" s="43">
        <v>1.3149999999999998E-2</v>
      </c>
      <c r="AH11" s="43">
        <v>2.5202000000000004</v>
      </c>
      <c r="AI11" s="43">
        <v>0.13530333333333333</v>
      </c>
      <c r="AJ11" s="43">
        <v>9.1945200000000007</v>
      </c>
      <c r="AK11" s="43">
        <v>8.003283333333334</v>
      </c>
      <c r="AL11" s="44">
        <v>99.928829999999977</v>
      </c>
      <c r="AM11" s="43">
        <v>1.4616233333333333</v>
      </c>
      <c r="AN11" s="43">
        <v>3.0910899999999999</v>
      </c>
      <c r="AO11" s="43">
        <v>8.8459699999999977</v>
      </c>
      <c r="AP11" s="42">
        <v>3160</v>
      </c>
      <c r="AQ11" s="45">
        <v>191.54516588713528</v>
      </c>
      <c r="AR11" s="45">
        <v>0.53458803560934953</v>
      </c>
      <c r="AS11" s="45">
        <v>9.2456264901520979E-2</v>
      </c>
      <c r="AT11" s="45">
        <v>0.35746116258535621</v>
      </c>
      <c r="AU11" s="45">
        <v>0.31045012925967164</v>
      </c>
      <c r="AV11" s="45">
        <v>4.9280233149918702E-2</v>
      </c>
      <c r="AW11" s="45">
        <v>3.8099989440973606E-2</v>
      </c>
      <c r="AX11" s="45">
        <v>0.11394493527931876</v>
      </c>
      <c r="AY11" s="45">
        <v>1.0422125006694757E-4</v>
      </c>
      <c r="AZ11" s="45">
        <v>4.7436098577727279E-2</v>
      </c>
      <c r="BA11" s="45">
        <v>1.777732638315822E-3</v>
      </c>
      <c r="BB11" s="45">
        <v>6.3493330629939018E-2</v>
      </c>
      <c r="BC11" s="45">
        <v>5.4276292426253953E-2</v>
      </c>
      <c r="BD11" s="45">
        <v>1.1420338783555116E-3</v>
      </c>
      <c r="BE11" s="45">
        <v>2.2096913239469541E-2</v>
      </c>
      <c r="BF11" s="45">
        <v>1.8413813218379826E-2</v>
      </c>
      <c r="BG11" s="45">
        <v>6.1083623574289848E-2</v>
      </c>
      <c r="BH11" s="45">
        <v>0.26261286571944509</v>
      </c>
      <c r="BI11" s="40">
        <v>0.38098379629629631</v>
      </c>
      <c r="BJ11">
        <v>19</v>
      </c>
      <c r="BK11">
        <v>46</v>
      </c>
      <c r="BL11" s="28">
        <v>0.97493589372818956</v>
      </c>
      <c r="BM11" s="29">
        <v>64.311064071517251</v>
      </c>
      <c r="BN11" s="30">
        <v>3803.3308142730957</v>
      </c>
      <c r="BO11" s="30">
        <v>3847.2491839529234</v>
      </c>
    </row>
    <row r="12" spans="1:67">
      <c r="A12" s="46">
        <v>39843</v>
      </c>
      <c r="B12" s="47">
        <v>3006</v>
      </c>
      <c r="C12" s="48">
        <v>0.31527777777777777</v>
      </c>
      <c r="D12" s="48">
        <v>0.32500000000000001</v>
      </c>
      <c r="E12" s="49">
        <v>0.65</v>
      </c>
      <c r="F12" s="47">
        <v>12</v>
      </c>
      <c r="G12" s="47">
        <v>74.099999999999994</v>
      </c>
      <c r="H12" s="47">
        <v>74.099999999999994</v>
      </c>
      <c r="I12" s="47">
        <v>620</v>
      </c>
      <c r="J12" s="47">
        <v>90</v>
      </c>
      <c r="K12" s="47">
        <v>4900</v>
      </c>
      <c r="L12" s="47">
        <v>74.099999999999994</v>
      </c>
      <c r="M12" s="47">
        <v>74.3</v>
      </c>
      <c r="N12" s="47">
        <v>617</v>
      </c>
      <c r="O12" s="47">
        <v>90</v>
      </c>
      <c r="P12" s="47">
        <v>5000</v>
      </c>
      <c r="Q12" s="35">
        <f t="shared" si="0"/>
        <v>74.3</v>
      </c>
      <c r="R12" s="35">
        <f t="shared" si="1"/>
        <v>5000</v>
      </c>
      <c r="S12" s="50">
        <v>3006</v>
      </c>
      <c r="T12" s="51">
        <v>0.65</v>
      </c>
      <c r="U12" s="35">
        <v>-8</v>
      </c>
      <c r="V12" s="52" t="s">
        <v>56</v>
      </c>
      <c r="W12" s="40">
        <f t="shared" si="2"/>
        <v>0.31684027777777779</v>
      </c>
      <c r="X12" s="40">
        <v>0.31718750000000001</v>
      </c>
      <c r="Y12" s="42">
        <v>33474.26666666667</v>
      </c>
      <c r="Z12" s="43">
        <v>29.206333333333326</v>
      </c>
      <c r="AA12" s="43">
        <v>15.886666666666665</v>
      </c>
      <c r="AB12" s="43">
        <v>107.6075</v>
      </c>
      <c r="AC12" s="43">
        <v>96.537350000000004</v>
      </c>
      <c r="AD12" s="43">
        <v>11.070149999999996</v>
      </c>
      <c r="AE12" s="43">
        <v>2.9506666666666672</v>
      </c>
      <c r="AF12" s="43">
        <v>10.515999999999998</v>
      </c>
      <c r="AG12" s="43">
        <v>1.5863333333333337E-2</v>
      </c>
      <c r="AH12" s="43">
        <v>1.752123333333333</v>
      </c>
      <c r="AI12" s="43">
        <v>0.10519666666666665</v>
      </c>
      <c r="AJ12" s="43">
        <v>11.002799999999999</v>
      </c>
      <c r="AK12" s="43">
        <v>9.8708966666666651</v>
      </c>
      <c r="AL12" s="44">
        <v>99.949403333333308</v>
      </c>
      <c r="AM12" s="43">
        <v>1.4890700000000003</v>
      </c>
      <c r="AN12" s="43">
        <v>3.6404033333333334</v>
      </c>
      <c r="AO12" s="43">
        <v>10.585720000000002</v>
      </c>
      <c r="AP12" s="42">
        <v>3155</v>
      </c>
      <c r="AQ12" s="45">
        <v>162.13934690885665</v>
      </c>
      <c r="AR12" s="45">
        <v>0.37632051025266855</v>
      </c>
      <c r="AS12" s="45">
        <v>7.3406442136412259E-2</v>
      </c>
      <c r="AT12" s="45">
        <v>3.9800147287893918E-2</v>
      </c>
      <c r="AU12" s="45">
        <v>3.589787958390795E-2</v>
      </c>
      <c r="AV12" s="45">
        <v>2.2426950382258379E-2</v>
      </c>
      <c r="AW12" s="45">
        <v>2.1803722132942724E-2</v>
      </c>
      <c r="AX12" s="45">
        <v>0.12912437201536378</v>
      </c>
      <c r="AY12" s="45">
        <v>9.2785749995885194E-5</v>
      </c>
      <c r="AZ12" s="45">
        <v>2.4152870655877318E-2</v>
      </c>
      <c r="BA12" s="45">
        <v>9.9498166101045604E-4</v>
      </c>
      <c r="BB12" s="45">
        <v>5.3338806472043171E-2</v>
      </c>
      <c r="BC12" s="45">
        <v>4.7927455836800872E-2</v>
      </c>
      <c r="BD12" s="45">
        <v>6.0485582969193403E-4</v>
      </c>
      <c r="BE12" s="45">
        <v>2.2315854113781664E-2</v>
      </c>
      <c r="BF12" s="45">
        <v>1.5432935746225623E-2</v>
      </c>
      <c r="BG12" s="45">
        <v>5.131611563766228E-2</v>
      </c>
      <c r="BH12" s="45">
        <v>0</v>
      </c>
      <c r="BI12" s="40">
        <v>0.31718750000000001</v>
      </c>
      <c r="BJ12">
        <v>19</v>
      </c>
      <c r="BK12">
        <v>34</v>
      </c>
      <c r="BL12" s="28">
        <v>0.95179979563113359</v>
      </c>
      <c r="BM12" s="29">
        <v>76.158084123894312</v>
      </c>
      <c r="BN12" s="30">
        <v>5498.9692150987412</v>
      </c>
      <c r="BO12" s="30">
        <v>5562.4677048804815</v>
      </c>
    </row>
    <row r="13" spans="1:67">
      <c r="A13" s="46">
        <v>39843</v>
      </c>
      <c r="B13" s="47">
        <v>3012</v>
      </c>
      <c r="C13" s="48">
        <v>0.3666666666666667</v>
      </c>
      <c r="D13" s="48">
        <v>0.37777777777777777</v>
      </c>
      <c r="E13" s="49">
        <v>0.65</v>
      </c>
      <c r="F13" s="47">
        <v>6</v>
      </c>
      <c r="G13" s="47">
        <v>74.099999999999994</v>
      </c>
      <c r="H13" s="47">
        <v>74</v>
      </c>
      <c r="I13" s="47">
        <v>613</v>
      </c>
      <c r="J13" s="47">
        <v>90</v>
      </c>
      <c r="K13" s="47">
        <v>4800</v>
      </c>
      <c r="L13" s="47">
        <v>74.099999999999994</v>
      </c>
      <c r="M13" s="47">
        <v>74.2</v>
      </c>
      <c r="N13" s="47">
        <v>602</v>
      </c>
      <c r="O13" s="47">
        <v>90</v>
      </c>
      <c r="P13" s="47">
        <v>4800</v>
      </c>
      <c r="Q13" s="35">
        <f t="shared" si="0"/>
        <v>74.2</v>
      </c>
      <c r="R13" s="35">
        <f t="shared" si="1"/>
        <v>4800</v>
      </c>
      <c r="S13" s="50">
        <v>3012</v>
      </c>
      <c r="T13" s="51">
        <v>0.65</v>
      </c>
      <c r="U13" s="35">
        <v>-8</v>
      </c>
      <c r="V13" s="52" t="s">
        <v>56</v>
      </c>
      <c r="W13" s="40">
        <f t="shared" si="2"/>
        <v>0.36822916666666666</v>
      </c>
      <c r="X13" s="40">
        <v>0.36857638888888888</v>
      </c>
      <c r="Y13" s="42">
        <v>32361.866666666665</v>
      </c>
      <c r="Z13" s="43">
        <v>23.957666666666668</v>
      </c>
      <c r="AA13" s="43">
        <v>15.903</v>
      </c>
      <c r="AB13" s="43">
        <v>107.04049999999997</v>
      </c>
      <c r="AC13" s="43">
        <v>95.516750000000002</v>
      </c>
      <c r="AD13" s="43">
        <v>11.52375</v>
      </c>
      <c r="AE13" s="43">
        <v>3.3356666666666661</v>
      </c>
      <c r="AF13" s="43">
        <v>10.400333333333334</v>
      </c>
      <c r="AG13" s="43">
        <v>1.5323333333333331E-2</v>
      </c>
      <c r="AH13" s="43">
        <v>1.4871733333333335</v>
      </c>
      <c r="AI13" s="43">
        <v>0.12292999999999997</v>
      </c>
      <c r="AJ13" s="43">
        <v>11.313469999999997</v>
      </c>
      <c r="AK13" s="43">
        <v>10.095483333333332</v>
      </c>
      <c r="AL13" s="44">
        <v>99.95368999999998</v>
      </c>
      <c r="AM13" s="43">
        <v>1.5222933333333333</v>
      </c>
      <c r="AN13" s="43">
        <v>3.5339399999999999</v>
      </c>
      <c r="AO13" s="43">
        <v>10.884593333333333</v>
      </c>
      <c r="AP13" s="42">
        <v>3156.0666666666666</v>
      </c>
      <c r="AQ13" s="45">
        <v>91.530938177731471</v>
      </c>
      <c r="AR13" s="45">
        <v>0.32180185950611728</v>
      </c>
      <c r="AS13" s="45">
        <v>6.4974796174601876E-2</v>
      </c>
      <c r="AT13" s="45">
        <v>0.16239240469753521</v>
      </c>
      <c r="AU13" s="45">
        <v>0.18371810067938787</v>
      </c>
      <c r="AV13" s="45">
        <v>4.4097413717266047E-2</v>
      </c>
      <c r="AW13" s="45">
        <v>8.1014402011847661E-2</v>
      </c>
      <c r="AX13" s="45">
        <v>0.16346429185798436</v>
      </c>
      <c r="AY13" s="45">
        <v>5.683207771559393E-5</v>
      </c>
      <c r="AZ13" s="45">
        <v>2.115416211322595E-2</v>
      </c>
      <c r="BA13" s="45">
        <v>2.992190985975278E-3</v>
      </c>
      <c r="BB13" s="45">
        <v>3.4626491253832464E-2</v>
      </c>
      <c r="BC13" s="45">
        <v>3.3238252613240794E-2</v>
      </c>
      <c r="BD13" s="45">
        <v>5.4097612924582778E-4</v>
      </c>
      <c r="BE13" s="45">
        <v>2.4125990182764508E-2</v>
      </c>
      <c r="BF13" s="45">
        <v>8.7162393029451817E-3</v>
      </c>
      <c r="BG13" s="45">
        <v>3.3316817057614835E-2</v>
      </c>
      <c r="BH13" s="45">
        <v>0.25370813170246242</v>
      </c>
      <c r="BI13" s="40">
        <v>0.36857638888888888</v>
      </c>
      <c r="BJ13">
        <v>19</v>
      </c>
      <c r="BK13">
        <v>45</v>
      </c>
      <c r="BL13" s="28">
        <v>0.97300788555343487</v>
      </c>
      <c r="BM13" s="29">
        <v>75.22214706217359</v>
      </c>
      <c r="BN13" s="30">
        <v>5221.1617178145316</v>
      </c>
      <c r="BO13" s="30">
        <v>5281.452268828556</v>
      </c>
    </row>
    <row r="14" spans="1:67">
      <c r="A14" s="46">
        <v>39843</v>
      </c>
      <c r="B14" s="47">
        <v>3007</v>
      </c>
      <c r="C14" s="48">
        <v>0.32500000000000001</v>
      </c>
      <c r="D14" s="48">
        <v>0.33402777777777781</v>
      </c>
      <c r="E14" s="49">
        <v>0.85</v>
      </c>
      <c r="F14" s="47">
        <v>12</v>
      </c>
      <c r="G14" s="47">
        <v>82.7</v>
      </c>
      <c r="H14" s="47">
        <v>82.5</v>
      </c>
      <c r="I14" s="47">
        <v>708</v>
      </c>
      <c r="J14" s="47">
        <v>93</v>
      </c>
      <c r="K14" s="47">
        <v>6500</v>
      </c>
      <c r="L14" s="47">
        <v>82.7</v>
      </c>
      <c r="M14" s="47">
        <v>82.5</v>
      </c>
      <c r="N14" s="47">
        <v>699</v>
      </c>
      <c r="O14" s="47">
        <v>93</v>
      </c>
      <c r="P14" s="47">
        <v>6500</v>
      </c>
      <c r="Q14" s="35">
        <f t="shared" si="0"/>
        <v>82.5</v>
      </c>
      <c r="R14" s="35">
        <f t="shared" si="1"/>
        <v>6500</v>
      </c>
      <c r="S14" s="50">
        <v>3007</v>
      </c>
      <c r="T14" s="51">
        <v>0.85</v>
      </c>
      <c r="U14" s="35">
        <v>-8</v>
      </c>
      <c r="V14" s="52" t="s">
        <v>56</v>
      </c>
      <c r="W14" s="40">
        <f t="shared" si="2"/>
        <v>0.33318287037037037</v>
      </c>
      <c r="X14" s="40">
        <v>0.33353009259259259</v>
      </c>
      <c r="Y14" s="42">
        <v>37557.9</v>
      </c>
      <c r="Z14" s="43">
        <v>21.935999999999996</v>
      </c>
      <c r="AA14" s="43">
        <v>15.258666666666665</v>
      </c>
      <c r="AB14" s="43">
        <v>145.82050000000001</v>
      </c>
      <c r="AC14" s="43">
        <v>131.488</v>
      </c>
      <c r="AD14" s="43">
        <v>14.332499999999998</v>
      </c>
      <c r="AE14" s="43">
        <v>3.171666666666666</v>
      </c>
      <c r="AF14" s="43">
        <v>12.457333333333336</v>
      </c>
      <c r="AG14" s="43">
        <v>1.7759999999999998E-2</v>
      </c>
      <c r="AH14" s="43">
        <v>1.1719566666666668</v>
      </c>
      <c r="AI14" s="43">
        <v>0.10111666666666666</v>
      </c>
      <c r="AJ14" s="43">
        <v>13.332293333333332</v>
      </c>
      <c r="AK14" s="43">
        <v>12.021893333333333</v>
      </c>
      <c r="AL14" s="44">
        <v>99.963093333333319</v>
      </c>
      <c r="AM14" s="43">
        <v>1.5771499999999996</v>
      </c>
      <c r="AN14" s="43">
        <v>4.0266133333333327</v>
      </c>
      <c r="AO14" s="43">
        <v>12.826889999999997</v>
      </c>
      <c r="AP14" s="42">
        <v>3152.8333333333335</v>
      </c>
      <c r="AQ14" s="45">
        <v>166.3868259868062</v>
      </c>
      <c r="AR14" s="45">
        <v>0.32666127136058809</v>
      </c>
      <c r="AS14" s="45">
        <v>3.401149231062052E-2</v>
      </c>
      <c r="AT14" s="45">
        <v>0.36548585990856092</v>
      </c>
      <c r="AU14" s="45">
        <v>0.31911677680964812</v>
      </c>
      <c r="AV14" s="45">
        <v>7.6763744136103165E-2</v>
      </c>
      <c r="AW14" s="45">
        <v>7.5980184954717297E-2</v>
      </c>
      <c r="AX14" s="45">
        <v>0.13475222046216395</v>
      </c>
      <c r="AY14" s="45">
        <v>8.1367620434496756E-5</v>
      </c>
      <c r="AZ14" s="45">
        <v>1.7846291671851082E-2</v>
      </c>
      <c r="BA14" s="45">
        <v>2.3494802555595923E-3</v>
      </c>
      <c r="BB14" s="45">
        <v>6.9394270524368293E-2</v>
      </c>
      <c r="BC14" s="45">
        <v>6.2362814590733201E-2</v>
      </c>
      <c r="BD14" s="45">
        <v>4.5023620875841828E-4</v>
      </c>
      <c r="BE14" s="45">
        <v>2.0706449936324631E-2</v>
      </c>
      <c r="BF14" s="45">
        <v>1.5703343227024841E-2</v>
      </c>
      <c r="BG14" s="45">
        <v>6.6765365530960352E-2</v>
      </c>
      <c r="BH14" s="45">
        <v>0.37904902178945171</v>
      </c>
      <c r="BI14" s="40">
        <v>0.33353009259259259</v>
      </c>
      <c r="BJ14">
        <v>19</v>
      </c>
      <c r="BK14">
        <v>37</v>
      </c>
      <c r="BL14" s="28">
        <v>0.95758382015539756</v>
      </c>
      <c r="BM14" s="29">
        <v>84.307371421209979</v>
      </c>
      <c r="BN14" s="30">
        <v>7127.0375112220672</v>
      </c>
      <c r="BO14" s="30">
        <v>7209.335865855116</v>
      </c>
    </row>
    <row r="15" spans="1:67">
      <c r="A15" s="46">
        <v>39843</v>
      </c>
      <c r="B15" s="47">
        <v>3011</v>
      </c>
      <c r="C15" s="48">
        <v>0.3576388888888889</v>
      </c>
      <c r="D15" s="48">
        <v>0.3659722222222222</v>
      </c>
      <c r="E15" s="49">
        <v>0.85</v>
      </c>
      <c r="F15" s="47">
        <v>6</v>
      </c>
      <c r="G15" s="47">
        <v>82.7</v>
      </c>
      <c r="H15" s="47">
        <v>82.5</v>
      </c>
      <c r="I15" s="47">
        <v>711</v>
      </c>
      <c r="J15" s="47">
        <v>91</v>
      </c>
      <c r="K15" s="47">
        <v>6600</v>
      </c>
      <c r="L15" s="47">
        <v>82.7</v>
      </c>
      <c r="M15" s="47">
        <v>82.5</v>
      </c>
      <c r="N15" s="47">
        <v>699</v>
      </c>
      <c r="O15" s="47">
        <v>91</v>
      </c>
      <c r="P15" s="47">
        <v>6600</v>
      </c>
      <c r="Q15" s="35">
        <f t="shared" si="0"/>
        <v>82.5</v>
      </c>
      <c r="R15" s="35">
        <f t="shared" si="1"/>
        <v>6600</v>
      </c>
      <c r="S15" s="50">
        <v>3011</v>
      </c>
      <c r="T15" s="51">
        <v>0.85</v>
      </c>
      <c r="U15" s="35">
        <v>-8</v>
      </c>
      <c r="V15" s="52" t="s">
        <v>56</v>
      </c>
      <c r="W15" s="40">
        <f t="shared" si="2"/>
        <v>0.36591435185185184</v>
      </c>
      <c r="X15" s="40">
        <v>0.36626157407407406</v>
      </c>
      <c r="Y15" s="42">
        <v>37228.1</v>
      </c>
      <c r="Z15" s="43">
        <v>19.736000000000001</v>
      </c>
      <c r="AA15" s="43">
        <v>15.17933333333333</v>
      </c>
      <c r="AB15" s="43">
        <v>147.68249999999998</v>
      </c>
      <c r="AC15" s="43">
        <v>132.86699999999993</v>
      </c>
      <c r="AD15" s="43">
        <v>14.815500000000009</v>
      </c>
      <c r="AE15" s="43">
        <v>3.8286666666666664</v>
      </c>
      <c r="AF15" s="43">
        <v>12.291999999999998</v>
      </c>
      <c r="AG15" s="43">
        <v>1.7610000000000001E-2</v>
      </c>
      <c r="AH15" s="43">
        <v>1.0638466666666668</v>
      </c>
      <c r="AI15" s="43">
        <v>0.12313</v>
      </c>
      <c r="AJ15" s="43">
        <v>13.619166666666668</v>
      </c>
      <c r="AK15" s="43">
        <v>12.252919999999998</v>
      </c>
      <c r="AL15" s="44">
        <v>99.96335333333333</v>
      </c>
      <c r="AM15" s="43">
        <v>1.5696699999999999</v>
      </c>
      <c r="AN15" s="43">
        <v>3.9952033333333339</v>
      </c>
      <c r="AO15" s="43">
        <v>13.102886666666665</v>
      </c>
      <c r="AP15" s="42">
        <v>3153.0333333333333</v>
      </c>
      <c r="AQ15" s="45">
        <v>255.55691045763837</v>
      </c>
      <c r="AR15" s="45">
        <v>0.29494125657088965</v>
      </c>
      <c r="AS15" s="45">
        <v>0.11988308480760961</v>
      </c>
      <c r="AT15" s="45">
        <v>0.88785556258428833</v>
      </c>
      <c r="AU15" s="45">
        <v>0.74583394658327506</v>
      </c>
      <c r="AV15" s="45">
        <v>0.1519093990410601</v>
      </c>
      <c r="AW15" s="45">
        <v>6.2848111009543656E-2</v>
      </c>
      <c r="AX15" s="45">
        <v>0.12885169234730789</v>
      </c>
      <c r="AY15" s="45">
        <v>1.2415229801920018E-4</v>
      </c>
      <c r="AZ15" s="45">
        <v>1.6580144613431436E-2</v>
      </c>
      <c r="BA15" s="45">
        <v>2.0989570480729617E-3</v>
      </c>
      <c r="BB15" s="45">
        <v>6.1639079259460348E-2</v>
      </c>
      <c r="BC15" s="45">
        <v>5.6274594010392226E-2</v>
      </c>
      <c r="BD15" s="45">
        <v>5.1510516725501027E-4</v>
      </c>
      <c r="BE15" s="45">
        <v>1.7710704925708552E-2</v>
      </c>
      <c r="BF15" s="45">
        <v>2.413948665758972E-2</v>
      </c>
      <c r="BG15" s="45">
        <v>5.9299280296460241E-2</v>
      </c>
      <c r="BH15" s="45">
        <v>0.1825741858350553</v>
      </c>
      <c r="BI15" s="40">
        <v>0.36626157407407406</v>
      </c>
      <c r="BJ15">
        <v>19</v>
      </c>
      <c r="BK15">
        <v>45</v>
      </c>
      <c r="BL15" s="28">
        <v>0.97300788555343487</v>
      </c>
      <c r="BM15" s="29">
        <v>83.636484267241528</v>
      </c>
      <c r="BN15" s="30">
        <v>7179.0973619949809</v>
      </c>
      <c r="BO15" s="30">
        <v>7261.9968696392643</v>
      </c>
    </row>
    <row r="16" spans="1:67">
      <c r="A16" s="46">
        <v>39843</v>
      </c>
      <c r="B16" s="47">
        <v>3017</v>
      </c>
      <c r="C16" s="48">
        <v>0.39513888888888887</v>
      </c>
      <c r="D16" s="48">
        <v>0.39930555555555558</v>
      </c>
      <c r="E16" s="49">
        <v>0.04</v>
      </c>
      <c r="F16" s="47">
        <v>15</v>
      </c>
      <c r="G16" s="47">
        <v>21</v>
      </c>
      <c r="H16" s="47">
        <v>20.8</v>
      </c>
      <c r="I16" s="47">
        <v>435</v>
      </c>
      <c r="J16" s="47">
        <v>58</v>
      </c>
      <c r="K16" s="47">
        <v>900</v>
      </c>
      <c r="L16" s="47">
        <v>21</v>
      </c>
      <c r="M16" s="47">
        <v>20</v>
      </c>
      <c r="N16" s="47">
        <v>456</v>
      </c>
      <c r="O16" s="47">
        <v>58</v>
      </c>
      <c r="P16" s="47">
        <v>1000</v>
      </c>
      <c r="Q16" s="35">
        <f t="shared" si="0"/>
        <v>20</v>
      </c>
      <c r="R16" s="35">
        <f t="shared" si="1"/>
        <v>1000</v>
      </c>
      <c r="S16" s="50">
        <v>3017</v>
      </c>
      <c r="T16" s="51">
        <v>0.04</v>
      </c>
      <c r="U16" s="35">
        <v>-8</v>
      </c>
      <c r="V16" s="52" t="s">
        <v>57</v>
      </c>
      <c r="W16" s="40">
        <f t="shared" si="2"/>
        <v>0.39756944444444448</v>
      </c>
      <c r="X16" s="40">
        <v>0.3979166666666667</v>
      </c>
      <c r="Y16" s="42">
        <v>20269.933333333334</v>
      </c>
      <c r="Z16" s="43">
        <v>992.88899999999978</v>
      </c>
      <c r="AA16" s="43">
        <v>17.507666666666669</v>
      </c>
      <c r="AB16" s="43">
        <v>13.5121</v>
      </c>
      <c r="AC16" s="43">
        <v>3.736250000000001</v>
      </c>
      <c r="AD16" s="43">
        <v>9.7758500000000002</v>
      </c>
      <c r="AE16" s="43">
        <v>284.65899999999999</v>
      </c>
      <c r="AF16" s="43">
        <v>5.429666666666666</v>
      </c>
      <c r="AG16" s="43">
        <v>1.0213333333333331E-2</v>
      </c>
      <c r="AH16" s="43">
        <v>93.086223333333365</v>
      </c>
      <c r="AI16" s="43">
        <v>15.666786666666669</v>
      </c>
      <c r="AJ16" s="43">
        <v>2.1325200000000004</v>
      </c>
      <c r="AK16" s="43">
        <v>0.58960000000000001</v>
      </c>
      <c r="AL16" s="44">
        <v>96.304096666666666</v>
      </c>
      <c r="AM16" s="43">
        <v>1.18651</v>
      </c>
      <c r="AN16" s="43">
        <v>2.4346166666666664</v>
      </c>
      <c r="AO16" s="43">
        <v>2.0516800000000002</v>
      </c>
      <c r="AP16" s="42">
        <v>2985.7</v>
      </c>
      <c r="AQ16" s="45">
        <v>147.42243625937019</v>
      </c>
      <c r="AR16" s="45">
        <v>18.887571967515534</v>
      </c>
      <c r="AS16" s="45">
        <v>0.10301266521842016</v>
      </c>
      <c r="AT16" s="45">
        <v>5.7228127880349457E-2</v>
      </c>
      <c r="AU16" s="45">
        <v>7.6221178837896003E-2</v>
      </c>
      <c r="AV16" s="45">
        <v>3.5256730832076845E-2</v>
      </c>
      <c r="AW16" s="45">
        <v>3.3364262834333145</v>
      </c>
      <c r="AX16" s="45">
        <v>0.15448431085016448</v>
      </c>
      <c r="AY16" s="45">
        <v>8.1930724872668789E-5</v>
      </c>
      <c r="AZ16" s="45">
        <v>1.8080357804048865</v>
      </c>
      <c r="BA16" s="45">
        <v>0.2356329403429461</v>
      </c>
      <c r="BB16" s="45">
        <v>8.3288613288061749E-3</v>
      </c>
      <c r="BC16" s="45">
        <v>8.6526455990101128E-3</v>
      </c>
      <c r="BD16" s="45">
        <v>5.5589595177101658E-2</v>
      </c>
      <c r="BE16" s="45">
        <v>3.6081663601828816E-2</v>
      </c>
      <c r="BF16" s="45">
        <v>1.4562329373476218E-2</v>
      </c>
      <c r="BG16" s="45">
        <v>8.0202932270756633E-3</v>
      </c>
      <c r="BH16" s="45">
        <v>3.0754870655013717</v>
      </c>
      <c r="BI16" s="40">
        <v>0.3979166666666667</v>
      </c>
      <c r="BJ16">
        <v>19</v>
      </c>
      <c r="BK16">
        <v>46</v>
      </c>
      <c r="BL16" s="28">
        <v>0.97493589372818956</v>
      </c>
      <c r="BM16" s="29">
        <v>20.255453250871575</v>
      </c>
      <c r="BN16" s="30">
        <v>1086.6659469351703</v>
      </c>
      <c r="BO16" s="30">
        <v>1099.2140525579782</v>
      </c>
    </row>
    <row r="17" spans="1:67">
      <c r="A17" s="46">
        <v>39843</v>
      </c>
      <c r="B17" s="47">
        <v>3004</v>
      </c>
      <c r="C17" s="48">
        <v>0.2951388888888889</v>
      </c>
      <c r="D17" s="48">
        <v>0.30486111111111108</v>
      </c>
      <c r="E17" s="49">
        <v>0.3</v>
      </c>
      <c r="F17" s="47">
        <v>12</v>
      </c>
      <c r="G17" s="47">
        <v>52.5</v>
      </c>
      <c r="H17" s="47">
        <v>52.5</v>
      </c>
      <c r="I17" s="47">
        <v>487</v>
      </c>
      <c r="J17" s="47">
        <v>81</v>
      </c>
      <c r="K17" s="47">
        <v>2400</v>
      </c>
      <c r="L17" s="47">
        <v>52.5</v>
      </c>
      <c r="M17" s="47">
        <v>52.7</v>
      </c>
      <c r="N17" s="47">
        <v>483</v>
      </c>
      <c r="O17" s="47">
        <v>81</v>
      </c>
      <c r="P17" s="47">
        <v>2500</v>
      </c>
      <c r="Q17" s="35">
        <f t="shared" si="0"/>
        <v>52.7</v>
      </c>
      <c r="R17" s="35">
        <f t="shared" si="1"/>
        <v>2500</v>
      </c>
      <c r="S17" s="50">
        <v>3004</v>
      </c>
      <c r="T17" s="51">
        <v>0.3</v>
      </c>
      <c r="U17" s="35">
        <v>-8</v>
      </c>
      <c r="V17" s="52" t="s">
        <v>57</v>
      </c>
      <c r="W17" s="40">
        <f t="shared" si="2"/>
        <v>0.29792824074074076</v>
      </c>
      <c r="X17" s="40">
        <v>0.29827546296296298</v>
      </c>
      <c r="Y17" s="42">
        <v>24818.733333333334</v>
      </c>
      <c r="Z17" s="43">
        <v>73.899666666666675</v>
      </c>
      <c r="AA17" s="43">
        <v>17.123333333333338</v>
      </c>
      <c r="AB17" s="43">
        <v>48.819399999999995</v>
      </c>
      <c r="AC17" s="43">
        <v>40.028800000000004</v>
      </c>
      <c r="AD17" s="43">
        <v>8.7906000000000049</v>
      </c>
      <c r="AE17" s="43">
        <v>7.7870000000000008</v>
      </c>
      <c r="AF17" s="43">
        <v>6.9563333333333341</v>
      </c>
      <c r="AG17" s="43">
        <v>1.1793333333333328E-2</v>
      </c>
      <c r="AH17" s="43">
        <v>5.9853299999999994</v>
      </c>
      <c r="AI17" s="43">
        <v>0.37168333333333342</v>
      </c>
      <c r="AJ17" s="43">
        <v>6.6820966666666672</v>
      </c>
      <c r="AK17" s="43">
        <v>5.4788933333333336</v>
      </c>
      <c r="AL17" s="44">
        <v>99.82592666666666</v>
      </c>
      <c r="AM17" s="43">
        <v>1.3187600000000004</v>
      </c>
      <c r="AN17" s="43">
        <v>2.8138133333333339</v>
      </c>
      <c r="AO17" s="43">
        <v>6.4287899999999985</v>
      </c>
      <c r="AP17" s="42">
        <v>3158.0666666666666</v>
      </c>
      <c r="AQ17" s="45">
        <v>139.10897076416404</v>
      </c>
      <c r="AR17" s="45">
        <v>0.28927356499019036</v>
      </c>
      <c r="AS17" s="45">
        <v>0.10396728044100632</v>
      </c>
      <c r="AT17" s="45">
        <v>0.25735502782301078</v>
      </c>
      <c r="AU17" s="45">
        <v>0.24033911386811663</v>
      </c>
      <c r="AV17" s="45">
        <v>1.9769098142791059E-2</v>
      </c>
      <c r="AW17" s="45">
        <v>0.22431735524042462</v>
      </c>
      <c r="AX17" s="45">
        <v>0.10373983816737067</v>
      </c>
      <c r="AY17" s="45">
        <v>6.3968382994949484E-5</v>
      </c>
      <c r="AZ17" s="45">
        <v>4.5817186581095293E-2</v>
      </c>
      <c r="BA17" s="45">
        <v>1.1516647121429927E-2</v>
      </c>
      <c r="BB17" s="45">
        <v>4.4129226247413417E-2</v>
      </c>
      <c r="BC17" s="45">
        <v>3.8992430152471939E-2</v>
      </c>
      <c r="BD17" s="45">
        <v>1.9408375961714182E-3</v>
      </c>
      <c r="BE17" s="45">
        <v>2.1030824667779835E-2</v>
      </c>
      <c r="BF17" s="45">
        <v>1.3461534813691594E-2</v>
      </c>
      <c r="BG17" s="45">
        <v>4.2456690711911237E-2</v>
      </c>
      <c r="BH17" s="45">
        <v>0.25370813170246231</v>
      </c>
      <c r="BI17" s="40">
        <v>0.29827546296296298</v>
      </c>
      <c r="BJ17">
        <v>19</v>
      </c>
      <c r="BK17">
        <v>32</v>
      </c>
      <c r="BL17" s="28">
        <v>0.94794377928162421</v>
      </c>
      <c r="BM17" s="29">
        <v>54.127669009885437</v>
      </c>
      <c r="BN17" s="30">
        <v>2755.071066379327</v>
      </c>
      <c r="BO17" s="30">
        <v>2786.8848200326679</v>
      </c>
    </row>
    <row r="18" spans="1:67">
      <c r="A18" s="46">
        <v>39843</v>
      </c>
      <c r="B18" s="47">
        <v>3014</v>
      </c>
      <c r="C18" s="48">
        <v>0.3840277777777778</v>
      </c>
      <c r="D18" s="48">
        <v>0.3888888888888889</v>
      </c>
      <c r="E18" s="49">
        <v>0.3</v>
      </c>
      <c r="F18" s="47">
        <v>6</v>
      </c>
      <c r="G18" s="47">
        <v>52.5</v>
      </c>
      <c r="H18" s="47">
        <v>52.5</v>
      </c>
      <c r="I18" s="47">
        <v>487</v>
      </c>
      <c r="J18" s="47">
        <v>81</v>
      </c>
      <c r="K18" s="47">
        <v>2400</v>
      </c>
      <c r="L18" s="47">
        <v>52.5</v>
      </c>
      <c r="M18" s="47">
        <v>53</v>
      </c>
      <c r="N18" s="47">
        <v>477</v>
      </c>
      <c r="O18" s="47">
        <v>81</v>
      </c>
      <c r="P18" s="47">
        <v>2600</v>
      </c>
      <c r="Q18" s="35">
        <f t="shared" si="0"/>
        <v>53</v>
      </c>
      <c r="R18" s="35">
        <f t="shared" si="1"/>
        <v>2600</v>
      </c>
      <c r="S18" s="50">
        <v>3014</v>
      </c>
      <c r="T18" s="51">
        <v>0.3</v>
      </c>
      <c r="U18" s="35">
        <v>-8</v>
      </c>
      <c r="V18" s="52" t="s">
        <v>57</v>
      </c>
      <c r="W18" s="40">
        <f t="shared" si="2"/>
        <v>0.38681712962962966</v>
      </c>
      <c r="X18" s="40">
        <v>0.38716435185185188</v>
      </c>
      <c r="Y18" s="42">
        <v>23937.633333333335</v>
      </c>
      <c r="Z18" s="43">
        <v>74.490666666666655</v>
      </c>
      <c r="AA18" s="43">
        <v>17.029333333333337</v>
      </c>
      <c r="AB18" s="43">
        <v>48.441049999999997</v>
      </c>
      <c r="AC18" s="43">
        <v>39.407900000000005</v>
      </c>
      <c r="AD18" s="43">
        <v>9.0331500000000009</v>
      </c>
      <c r="AE18" s="43">
        <v>3.9313333333333333</v>
      </c>
      <c r="AF18" s="43">
        <v>7.1273333333333335</v>
      </c>
      <c r="AG18" s="43">
        <v>1.1376666666666669E-2</v>
      </c>
      <c r="AH18" s="43">
        <v>6.2583499999999992</v>
      </c>
      <c r="AI18" s="43">
        <v>0.19447999999999999</v>
      </c>
      <c r="AJ18" s="43">
        <v>6.8718933333333334</v>
      </c>
      <c r="AK18" s="43">
        <v>5.5904500000000006</v>
      </c>
      <c r="AL18" s="44">
        <v>99.837396666666692</v>
      </c>
      <c r="AM18" s="43">
        <v>1.4004433333333333</v>
      </c>
      <c r="AN18" s="43">
        <v>2.7288899999999994</v>
      </c>
      <c r="AO18" s="43">
        <v>6.6113900000000001</v>
      </c>
      <c r="AP18" s="42">
        <v>3159.9333333333334</v>
      </c>
      <c r="AQ18" s="45">
        <v>148.871729868503</v>
      </c>
      <c r="AR18" s="45">
        <v>0.48552803344937828</v>
      </c>
      <c r="AS18" s="45">
        <v>7.3387649686011983E-2</v>
      </c>
      <c r="AT18" s="45">
        <v>0.11401530069733364</v>
      </c>
      <c r="AU18" s="45">
        <v>0.16223782032814452</v>
      </c>
      <c r="AV18" s="45">
        <v>5.2111146137118543E-2</v>
      </c>
      <c r="AW18" s="45">
        <v>9.3761742559621067E-2</v>
      </c>
      <c r="AX18" s="45">
        <v>0.11596471916902483</v>
      </c>
      <c r="AY18" s="45">
        <v>8.5835983666257532E-5</v>
      </c>
      <c r="AZ18" s="45">
        <v>5.3241646584553312E-2</v>
      </c>
      <c r="BA18" s="45">
        <v>4.8017525536211136E-3</v>
      </c>
      <c r="BB18" s="45">
        <v>4.6402830868856305E-2</v>
      </c>
      <c r="BC18" s="45">
        <v>4.2634701343162822E-2</v>
      </c>
      <c r="BD18" s="45">
        <v>1.562818703130102E-3</v>
      </c>
      <c r="BE18" s="45">
        <v>2.494100187868651E-2</v>
      </c>
      <c r="BF18" s="45">
        <v>1.4442856485068191E-2</v>
      </c>
      <c r="BG18" s="45">
        <v>4.4658314667769546E-2</v>
      </c>
      <c r="BH18" s="45">
        <v>0.25370813170246242</v>
      </c>
      <c r="BI18" s="40">
        <v>0.38716435185185188</v>
      </c>
      <c r="BJ18">
        <v>19</v>
      </c>
      <c r="BK18">
        <v>46</v>
      </c>
      <c r="BL18" s="28">
        <v>0.97493589372818956</v>
      </c>
      <c r="BM18" s="29">
        <v>53.676951114809675</v>
      </c>
      <c r="BN18" s="30">
        <v>2825.3314620314427</v>
      </c>
      <c r="BO18" s="30">
        <v>2857.9565366507431</v>
      </c>
    </row>
    <row r="19" spans="1:67">
      <c r="A19" s="46"/>
      <c r="B19" s="47"/>
      <c r="C19" s="48"/>
      <c r="D19" s="48"/>
      <c r="E19" s="49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35"/>
      <c r="R19" s="35"/>
      <c r="S19" s="50"/>
      <c r="T19" s="51"/>
      <c r="U19" s="35"/>
      <c r="V19" s="52"/>
      <c r="W19" s="40"/>
      <c r="X19" s="40"/>
      <c r="Y19" s="42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4"/>
      <c r="AM19" s="43"/>
      <c r="AN19" s="43"/>
      <c r="AO19" s="43"/>
      <c r="AP19" s="42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0"/>
      <c r="BL19" s="28"/>
      <c r="BM19" s="29"/>
      <c r="BN19" s="30"/>
      <c r="BO19" s="30"/>
    </row>
    <row r="20" spans="1:67">
      <c r="A20" s="46">
        <v>39843</v>
      </c>
      <c r="B20" s="47">
        <v>3001</v>
      </c>
      <c r="C20" s="48">
        <v>0.27013888888888887</v>
      </c>
      <c r="D20" s="48">
        <v>0.27916666666666667</v>
      </c>
      <c r="E20" s="49">
        <v>0.04</v>
      </c>
      <c r="F20" s="47">
        <v>12</v>
      </c>
      <c r="G20" s="47">
        <v>21</v>
      </c>
      <c r="H20" s="47">
        <v>20.5</v>
      </c>
      <c r="I20" s="47">
        <v>426</v>
      </c>
      <c r="J20" s="47">
        <v>58</v>
      </c>
      <c r="K20" s="47">
        <v>900</v>
      </c>
      <c r="L20" s="47">
        <v>21</v>
      </c>
      <c r="M20" s="47">
        <v>20</v>
      </c>
      <c r="N20" s="47">
        <v>460</v>
      </c>
      <c r="O20" s="47">
        <v>58</v>
      </c>
      <c r="P20" s="47">
        <v>1000</v>
      </c>
      <c r="Q20" s="35">
        <f t="shared" si="0"/>
        <v>20</v>
      </c>
      <c r="R20" s="35">
        <f t="shared" si="1"/>
        <v>1000</v>
      </c>
      <c r="S20" s="50">
        <v>3001</v>
      </c>
      <c r="T20" s="51">
        <v>0.04</v>
      </c>
      <c r="U20" s="35">
        <v>-4</v>
      </c>
      <c r="V20" s="52" t="s">
        <v>56</v>
      </c>
      <c r="W20" s="40">
        <f t="shared" si="2"/>
        <v>0.27939814814814812</v>
      </c>
      <c r="X20" s="40">
        <v>0.27974537037037034</v>
      </c>
      <c r="Y20" s="42">
        <v>23668.933333333334</v>
      </c>
      <c r="Z20" s="43">
        <v>1072.3803333333333</v>
      </c>
      <c r="AA20" s="43">
        <v>17.263333333333335</v>
      </c>
      <c r="AB20" s="43">
        <v>14.848399999999998</v>
      </c>
      <c r="AC20" s="43">
        <v>4.8324499999999988</v>
      </c>
      <c r="AD20" s="43">
        <v>10.015950000000002</v>
      </c>
      <c r="AE20" s="43">
        <v>313.46766666666667</v>
      </c>
      <c r="AF20" s="43">
        <v>6.7793333333333354</v>
      </c>
      <c r="AG20" s="43">
        <v>1.1900000000000001E-2</v>
      </c>
      <c r="AH20" s="43">
        <v>86.279113333333342</v>
      </c>
      <c r="AI20" s="43">
        <v>14.855983333333333</v>
      </c>
      <c r="AJ20" s="43">
        <v>2.0180066666666669</v>
      </c>
      <c r="AK20" s="43">
        <v>0.6567466666666667</v>
      </c>
      <c r="AL20" s="44">
        <v>96.540876666666676</v>
      </c>
      <c r="AM20" s="43">
        <v>1.27552</v>
      </c>
      <c r="AN20" s="43">
        <v>2.7698066666666672</v>
      </c>
      <c r="AO20" s="43">
        <v>1.9415133333333334</v>
      </c>
      <c r="AP20" s="42">
        <v>2991.8666666666668</v>
      </c>
      <c r="AQ20" s="45">
        <v>106.85211608877039</v>
      </c>
      <c r="AR20" s="45">
        <v>13.025712366078416</v>
      </c>
      <c r="AS20" s="45">
        <v>4.6188021535170105E-2</v>
      </c>
      <c r="AT20" s="45">
        <v>1.3987925827853052E-2</v>
      </c>
      <c r="AU20" s="45">
        <v>8.1784024871326494E-2</v>
      </c>
      <c r="AV20" s="45">
        <v>7.4264131361624172E-2</v>
      </c>
      <c r="AW20" s="45">
        <v>2.3036158733486358</v>
      </c>
      <c r="AX20" s="45">
        <v>0.16751599683428556</v>
      </c>
      <c r="AY20" s="45">
        <v>5.2522573143889041E-5</v>
      </c>
      <c r="AZ20" s="45">
        <v>1.0810133565571753</v>
      </c>
      <c r="BA20" s="45">
        <v>0.12914391086161117</v>
      </c>
      <c r="BB20" s="45">
        <v>8.7487115635954665E-3</v>
      </c>
      <c r="BC20" s="45">
        <v>1.0768367895202908E-2</v>
      </c>
      <c r="BD20" s="45">
        <v>3.1436160633931551E-2</v>
      </c>
      <c r="BE20" s="45">
        <v>3.1691828599814169E-2</v>
      </c>
      <c r="BF20" s="45">
        <v>1.0384801006953553E-2</v>
      </c>
      <c r="BG20" s="45">
        <v>8.409589490712294E-3</v>
      </c>
      <c r="BH20" s="45">
        <v>1.8705214710752422</v>
      </c>
      <c r="BI20" s="40">
        <v>0.27974537037037034</v>
      </c>
      <c r="BJ20">
        <v>19</v>
      </c>
      <c r="BK20">
        <v>31</v>
      </c>
      <c r="BL20" s="28">
        <v>0.94601577110686963</v>
      </c>
      <c r="BM20" s="29">
        <v>20.562731625176884</v>
      </c>
      <c r="BN20" s="30">
        <v>1103.1508382605623</v>
      </c>
      <c r="BO20" s="30">
        <v>1115.8893005961345</v>
      </c>
    </row>
    <row r="21" spans="1:67">
      <c r="A21" s="46">
        <v>39843</v>
      </c>
      <c r="B21" s="47">
        <v>3009.5</v>
      </c>
      <c r="C21" s="48">
        <v>0.35069444444444442</v>
      </c>
      <c r="D21" s="48">
        <v>0.35416666666666669</v>
      </c>
      <c r="E21" s="49">
        <v>0.04</v>
      </c>
      <c r="F21" s="47"/>
      <c r="G21" s="47">
        <v>21</v>
      </c>
      <c r="H21" s="47">
        <v>21</v>
      </c>
      <c r="I21" s="47">
        <v>436</v>
      </c>
      <c r="J21" s="47">
        <v>58</v>
      </c>
      <c r="K21" s="47">
        <v>900</v>
      </c>
      <c r="L21" s="47">
        <v>21</v>
      </c>
      <c r="M21" s="47">
        <v>20.2</v>
      </c>
      <c r="N21" s="47">
        <v>456</v>
      </c>
      <c r="O21" s="47">
        <v>58</v>
      </c>
      <c r="P21" s="47">
        <v>1000</v>
      </c>
      <c r="Q21" s="35">
        <f t="shared" si="0"/>
        <v>20.2</v>
      </c>
      <c r="R21" s="35">
        <f t="shared" si="1"/>
        <v>1000</v>
      </c>
      <c r="S21" s="50">
        <v>3009.5</v>
      </c>
      <c r="T21" s="51">
        <v>0.04</v>
      </c>
      <c r="U21" s="35">
        <v>-4</v>
      </c>
      <c r="V21" s="52" t="s">
        <v>56</v>
      </c>
      <c r="W21" s="40">
        <f t="shared" si="2"/>
        <v>0.35258101851851853</v>
      </c>
      <c r="X21" s="40">
        <v>0.35292824074074075</v>
      </c>
      <c r="Y21" s="42">
        <v>23671.233333333334</v>
      </c>
      <c r="Z21" s="43">
        <v>998.11666666666645</v>
      </c>
      <c r="AA21" s="43">
        <v>17.057999999999996</v>
      </c>
      <c r="AB21" s="43">
        <v>16.1126</v>
      </c>
      <c r="AC21" s="43">
        <v>4.2664999999999997</v>
      </c>
      <c r="AD21" s="43">
        <v>11.8461</v>
      </c>
      <c r="AE21" s="43">
        <v>237.43566666666672</v>
      </c>
      <c r="AF21" s="43">
        <v>6.83</v>
      </c>
      <c r="AG21" s="43">
        <v>1.1806666666666663E-2</v>
      </c>
      <c r="AH21" s="43">
        <v>80.795320000000004</v>
      </c>
      <c r="AI21" s="43">
        <v>11.321516666666666</v>
      </c>
      <c r="AJ21" s="43">
        <v>2.2032499999999997</v>
      </c>
      <c r="AK21" s="43">
        <v>0.58340666666666685</v>
      </c>
      <c r="AL21" s="44">
        <v>97.019760000000005</v>
      </c>
      <c r="AM21" s="43">
        <v>1.2929600000000003</v>
      </c>
      <c r="AN21" s="43">
        <v>2.7701166666666666</v>
      </c>
      <c r="AO21" s="43">
        <v>2.11972</v>
      </c>
      <c r="AP21" s="42">
        <v>3010.5666666666666</v>
      </c>
      <c r="AQ21" s="45">
        <v>146.40418387968171</v>
      </c>
      <c r="AR21" s="45">
        <v>15.603091942345522</v>
      </c>
      <c r="AS21" s="45">
        <v>8.0661061836252324E-2</v>
      </c>
      <c r="AT21" s="45">
        <v>1.2249137900699633E-2</v>
      </c>
      <c r="AU21" s="45">
        <v>1.8769472647047734E-2</v>
      </c>
      <c r="AV21" s="45">
        <v>2.9749645028308409E-2</v>
      </c>
      <c r="AW21" s="45">
        <v>1.9549807007241495</v>
      </c>
      <c r="AX21" s="45">
        <v>0.1139872951177467</v>
      </c>
      <c r="AY21" s="45">
        <v>7.3967995564406825E-5</v>
      </c>
      <c r="AZ21" s="45">
        <v>1.2902644693877914</v>
      </c>
      <c r="BA21" s="45">
        <v>0.10784345961444085</v>
      </c>
      <c r="BB21" s="45">
        <v>1.3304802088745623E-2</v>
      </c>
      <c r="BC21" s="45">
        <v>3.929633950955959E-3</v>
      </c>
      <c r="BD21" s="45">
        <v>3.4628865774490432E-2</v>
      </c>
      <c r="BE21" s="45">
        <v>2.2394790034507041E-2</v>
      </c>
      <c r="BF21" s="45">
        <v>1.426493369537107E-2</v>
      </c>
      <c r="BG21" s="45">
        <v>1.2794271347378285E-2</v>
      </c>
      <c r="BH21" s="45">
        <v>2.1922014338812086</v>
      </c>
      <c r="BI21" s="40">
        <v>0.35292824074074075</v>
      </c>
      <c r="BJ21">
        <v>19</v>
      </c>
      <c r="BK21">
        <v>44</v>
      </c>
      <c r="BL21" s="28">
        <v>0.97107987737868018</v>
      </c>
      <c r="BM21" s="29">
        <v>20.498585421646105</v>
      </c>
      <c r="BN21" s="30">
        <v>1088.8213052758947</v>
      </c>
      <c r="BO21" s="30">
        <v>1101.3942995631451</v>
      </c>
    </row>
    <row r="22" spans="1:67">
      <c r="A22" s="46">
        <v>39843</v>
      </c>
      <c r="B22" s="47">
        <v>3002</v>
      </c>
      <c r="C22" s="48">
        <v>0.27986111111111112</v>
      </c>
      <c r="D22" s="48">
        <v>0.29097222222222224</v>
      </c>
      <c r="E22" s="49">
        <v>7.0000000000000007E-2</v>
      </c>
      <c r="F22" s="47">
        <v>12</v>
      </c>
      <c r="G22" s="47">
        <v>25</v>
      </c>
      <c r="H22" s="47">
        <v>25</v>
      </c>
      <c r="I22" s="47">
        <v>415</v>
      </c>
      <c r="J22" s="47">
        <v>62</v>
      </c>
      <c r="K22" s="47">
        <v>1000</v>
      </c>
      <c r="L22" s="47">
        <v>25</v>
      </c>
      <c r="M22" s="47">
        <v>25</v>
      </c>
      <c r="N22" s="47">
        <v>430</v>
      </c>
      <c r="O22" s="47">
        <v>62</v>
      </c>
      <c r="P22" s="47">
        <v>1100</v>
      </c>
      <c r="Q22" s="35">
        <f t="shared" si="0"/>
        <v>25</v>
      </c>
      <c r="R22" s="35">
        <f t="shared" si="1"/>
        <v>1100</v>
      </c>
      <c r="S22" s="50">
        <v>3002</v>
      </c>
      <c r="T22" s="51">
        <v>7.0000000000000007E-2</v>
      </c>
      <c r="U22" s="35">
        <v>-4</v>
      </c>
      <c r="V22" s="52" t="s">
        <v>56</v>
      </c>
      <c r="W22" s="40">
        <f t="shared" si="2"/>
        <v>0.28130787037037036</v>
      </c>
      <c r="X22" s="40">
        <v>0.28165509259259258</v>
      </c>
      <c r="Y22" s="42">
        <v>22700.533333333333</v>
      </c>
      <c r="Z22" s="43">
        <v>585.07766666666669</v>
      </c>
      <c r="AA22" s="43">
        <v>17.424666666666667</v>
      </c>
      <c r="AB22" s="43">
        <v>18.176549999999999</v>
      </c>
      <c r="AC22" s="43">
        <v>5.1649499999999993</v>
      </c>
      <c r="AD22" s="43">
        <v>13.011599999999998</v>
      </c>
      <c r="AE22" s="43">
        <v>108.62733333333333</v>
      </c>
      <c r="AF22" s="43">
        <v>6.1509999999999998</v>
      </c>
      <c r="AG22" s="43">
        <v>1.1089999999999999E-2</v>
      </c>
      <c r="AH22" s="43">
        <v>50.473313333333323</v>
      </c>
      <c r="AI22" s="43">
        <v>5.5130633333333332</v>
      </c>
      <c r="AJ22" s="43">
        <v>2.6454533333333332</v>
      </c>
      <c r="AK22" s="43">
        <v>0.75171666666666681</v>
      </c>
      <c r="AL22" s="44">
        <v>98.294180000000011</v>
      </c>
      <c r="AM22" s="43">
        <v>1.2396666666666667</v>
      </c>
      <c r="AN22" s="43">
        <v>2.6483200000000009</v>
      </c>
      <c r="AO22" s="43">
        <v>2.5451600000000001</v>
      </c>
      <c r="AP22" s="42">
        <v>3076.8</v>
      </c>
      <c r="AQ22" s="45">
        <v>112.02731604500495</v>
      </c>
      <c r="AR22" s="45">
        <v>4.2122347933006301</v>
      </c>
      <c r="AS22" s="45">
        <v>2.6094435043316967E-2</v>
      </c>
      <c r="AT22" s="45">
        <v>1.9370858845539643E-2</v>
      </c>
      <c r="AU22" s="45">
        <v>0.10765833167633006</v>
      </c>
      <c r="AV22" s="45">
        <v>9.0003965429882357E-2</v>
      </c>
      <c r="AW22" s="45">
        <v>2.1513314775834518</v>
      </c>
      <c r="AX22" s="45">
        <v>8.6715945318091708E-2</v>
      </c>
      <c r="AY22" s="45">
        <v>6.0742531824198689E-5</v>
      </c>
      <c r="AZ22" s="45">
        <v>0.47374433941524319</v>
      </c>
      <c r="BA22" s="45">
        <v>0.11233801666627989</v>
      </c>
      <c r="BB22" s="45">
        <v>1.2754329442986425E-2</v>
      </c>
      <c r="BC22" s="45">
        <v>1.57787741172652E-2</v>
      </c>
      <c r="BD22" s="45">
        <v>1.3823802560849726E-2</v>
      </c>
      <c r="BE22" s="45">
        <v>1.8489798367698904E-2</v>
      </c>
      <c r="BF22" s="45">
        <v>1.0811596583745418E-2</v>
      </c>
      <c r="BG22" s="45">
        <v>1.2284630150355918E-2</v>
      </c>
      <c r="BH22" s="45">
        <v>0.66436383882992001</v>
      </c>
      <c r="BI22" s="40">
        <v>0.28165509259259258</v>
      </c>
      <c r="BJ22">
        <v>19</v>
      </c>
      <c r="BK22">
        <v>30</v>
      </c>
      <c r="BL22" s="28">
        <v>0.94408776293211494</v>
      </c>
      <c r="BM22" s="29">
        <v>25.729646795127476</v>
      </c>
      <c r="BN22" s="30">
        <v>1214.7043551347733</v>
      </c>
      <c r="BO22" s="30">
        <v>1228.7309643164681</v>
      </c>
    </row>
    <row r="23" spans="1:67">
      <c r="A23" s="46">
        <v>39843</v>
      </c>
      <c r="B23" s="47">
        <v>3002</v>
      </c>
      <c r="C23" s="48">
        <v>0.27986111111111112</v>
      </c>
      <c r="D23" s="48">
        <v>0.29097222222222224</v>
      </c>
      <c r="E23" s="49">
        <v>7.0000000000000007E-2</v>
      </c>
      <c r="F23" s="47">
        <v>12</v>
      </c>
      <c r="G23" s="47">
        <v>25</v>
      </c>
      <c r="H23" s="47">
        <v>25</v>
      </c>
      <c r="I23" s="47">
        <v>415</v>
      </c>
      <c r="J23" s="47">
        <v>62</v>
      </c>
      <c r="K23" s="47">
        <v>1000</v>
      </c>
      <c r="L23" s="47">
        <v>25</v>
      </c>
      <c r="M23" s="47">
        <v>25</v>
      </c>
      <c r="N23" s="47">
        <v>430</v>
      </c>
      <c r="O23" s="47">
        <v>62</v>
      </c>
      <c r="P23" s="47">
        <v>1100</v>
      </c>
      <c r="Q23" s="35">
        <f t="shared" si="0"/>
        <v>25</v>
      </c>
      <c r="R23" s="35">
        <f t="shared" si="1"/>
        <v>1100</v>
      </c>
      <c r="S23" s="50">
        <v>3002</v>
      </c>
      <c r="T23" s="51">
        <v>7.0000000000000007E-2</v>
      </c>
      <c r="U23" s="35">
        <v>-4</v>
      </c>
      <c r="V23" s="52" t="s">
        <v>56</v>
      </c>
      <c r="W23" s="40">
        <f t="shared" si="2"/>
        <v>0.28567129629629628</v>
      </c>
      <c r="X23" s="40">
        <v>0.28601851851851851</v>
      </c>
      <c r="Y23" s="42">
        <v>22747.166666666668</v>
      </c>
      <c r="Z23" s="43">
        <v>565.71366666666665</v>
      </c>
      <c r="AA23" s="43">
        <v>17.420333333333335</v>
      </c>
      <c r="AB23" s="43">
        <v>18.859750000000005</v>
      </c>
      <c r="AC23" s="43">
        <v>5.3343499999999997</v>
      </c>
      <c r="AD23" s="43">
        <v>13.525399999999994</v>
      </c>
      <c r="AE23" s="43">
        <v>93.407666666666657</v>
      </c>
      <c r="AF23" s="43">
        <v>6.1150000000000002</v>
      </c>
      <c r="AG23" s="43">
        <v>1.11E-2</v>
      </c>
      <c r="AH23" s="43">
        <v>48.777543333333334</v>
      </c>
      <c r="AI23" s="43">
        <v>4.7384366666666669</v>
      </c>
      <c r="AJ23" s="43">
        <v>2.7435966666666669</v>
      </c>
      <c r="AK23" s="43">
        <v>0.77599999999999991</v>
      </c>
      <c r="AL23" s="44">
        <v>98.410436666666655</v>
      </c>
      <c r="AM23" s="43">
        <v>1.2318666666666664</v>
      </c>
      <c r="AN23" s="43">
        <v>2.6524300000000007</v>
      </c>
      <c r="AO23" s="43">
        <v>2.6395800000000009</v>
      </c>
      <c r="AP23" s="42">
        <v>3081.4333333333334</v>
      </c>
      <c r="AQ23" s="45">
        <v>86.740231819323782</v>
      </c>
      <c r="AR23" s="45">
        <v>2.5447667508176037</v>
      </c>
      <c r="AS23" s="45">
        <v>0.11529522325641749</v>
      </c>
      <c r="AT23" s="45">
        <v>4.3256004167649582E-2</v>
      </c>
      <c r="AU23" s="45">
        <v>2.5194467783554265E-2</v>
      </c>
      <c r="AV23" s="45">
        <v>2.9792211433006685E-2</v>
      </c>
      <c r="AW23" s="45">
        <v>2.4997664488620126</v>
      </c>
      <c r="AX23" s="45">
        <v>0.17341896646860616</v>
      </c>
      <c r="AY23" s="45">
        <v>4.5485882614734319E-5</v>
      </c>
      <c r="AZ23" s="45">
        <v>0.29447850303074641</v>
      </c>
      <c r="BA23" s="45">
        <v>0.12974648353041668</v>
      </c>
      <c r="BB23" s="45">
        <v>1.0554439606265184E-2</v>
      </c>
      <c r="BC23" s="45">
        <v>3.9695391897939898E-3</v>
      </c>
      <c r="BD23" s="45">
        <v>1.5180488460029761E-2</v>
      </c>
      <c r="BE23" s="45">
        <v>3.6112261107536361E-2</v>
      </c>
      <c r="BF23" s="45">
        <v>8.4331100329348395E-3</v>
      </c>
      <c r="BG23" s="45">
        <v>1.015111340929045E-2</v>
      </c>
      <c r="BH23" s="45">
        <v>0.56832077715593532</v>
      </c>
      <c r="BI23" s="40">
        <v>0.28601851851851851</v>
      </c>
      <c r="BJ23">
        <v>19</v>
      </c>
      <c r="BK23">
        <v>30</v>
      </c>
      <c r="BL23" s="28">
        <v>0.94408776293211494</v>
      </c>
      <c r="BM23" s="29">
        <v>25.729646795127476</v>
      </c>
      <c r="BN23" s="30">
        <v>1214.7043551347733</v>
      </c>
      <c r="BO23" s="30">
        <v>1228.7309643164681</v>
      </c>
    </row>
    <row r="24" spans="1:67">
      <c r="A24" s="46">
        <v>39843</v>
      </c>
      <c r="B24" s="47">
        <v>3009</v>
      </c>
      <c r="C24" s="48">
        <v>0.33819444444444446</v>
      </c>
      <c r="D24" s="48">
        <v>0.35</v>
      </c>
      <c r="E24" s="49">
        <v>7.0000000000000007E-2</v>
      </c>
      <c r="F24" s="47">
        <v>15</v>
      </c>
      <c r="G24" s="47">
        <v>25</v>
      </c>
      <c r="H24" s="47">
        <v>24.9</v>
      </c>
      <c r="I24" s="47">
        <v>402</v>
      </c>
      <c r="J24" s="47">
        <v>62</v>
      </c>
      <c r="K24" s="47">
        <v>900</v>
      </c>
      <c r="L24" s="47">
        <v>25</v>
      </c>
      <c r="M24" s="47">
        <v>24.9</v>
      </c>
      <c r="N24" s="47">
        <v>416</v>
      </c>
      <c r="O24" s="47">
        <v>62</v>
      </c>
      <c r="P24" s="47">
        <v>1000</v>
      </c>
      <c r="Q24" s="35">
        <f t="shared" si="0"/>
        <v>24.9</v>
      </c>
      <c r="R24" s="35">
        <f t="shared" si="1"/>
        <v>1000</v>
      </c>
      <c r="S24" s="50">
        <v>3009</v>
      </c>
      <c r="T24" s="51">
        <v>7.0000000000000007E-2</v>
      </c>
      <c r="U24" s="35">
        <v>-4</v>
      </c>
      <c r="V24" s="52" t="s">
        <v>56</v>
      </c>
      <c r="W24" s="40">
        <f t="shared" si="2"/>
        <v>0.34156249999999999</v>
      </c>
      <c r="X24" s="40">
        <v>0.34190972222222221</v>
      </c>
      <c r="Y24" s="42">
        <v>22247.133333333335</v>
      </c>
      <c r="Z24" s="43">
        <v>549.63499999999988</v>
      </c>
      <c r="AA24" s="43">
        <v>17.357666666666667</v>
      </c>
      <c r="AB24" s="43">
        <v>19.086900000000004</v>
      </c>
      <c r="AC24" s="43">
        <v>5.554149999999999</v>
      </c>
      <c r="AD24" s="43">
        <v>13.532750000000004</v>
      </c>
      <c r="AE24" s="43">
        <v>89.653666666666666</v>
      </c>
      <c r="AF24" s="43">
        <v>6.1546666666666665</v>
      </c>
      <c r="AG24" s="43">
        <v>1.0836666666666666E-2</v>
      </c>
      <c r="AH24" s="43">
        <v>48.485733333333336</v>
      </c>
      <c r="AI24" s="43">
        <v>4.6506399999999992</v>
      </c>
      <c r="AJ24" s="43">
        <v>2.8392966666666668</v>
      </c>
      <c r="AK24" s="43">
        <v>0.82622666666666666</v>
      </c>
      <c r="AL24" s="44">
        <v>98.42589000000001</v>
      </c>
      <c r="AM24" s="43">
        <v>1.2678433333333337</v>
      </c>
      <c r="AN24" s="43">
        <v>2.6026533333333339</v>
      </c>
      <c r="AO24" s="43">
        <v>2.7316733333333332</v>
      </c>
      <c r="AP24" s="42">
        <v>3083.1666666666665</v>
      </c>
      <c r="AQ24" s="45">
        <v>183.87753295727654</v>
      </c>
      <c r="AR24" s="45">
        <v>1.7333777072661796</v>
      </c>
      <c r="AS24" s="45">
        <v>7.85946972561226E-2</v>
      </c>
      <c r="AT24" s="45">
        <v>1.046373046157119E-2</v>
      </c>
      <c r="AU24" s="45">
        <v>5.0955381090410562E-2</v>
      </c>
      <c r="AV24" s="45">
        <v>4.3606142797261667E-2</v>
      </c>
      <c r="AW24" s="45">
        <v>2.4299190895194775</v>
      </c>
      <c r="AX24" s="45">
        <v>9.3208455045435845E-2</v>
      </c>
      <c r="AY24" s="45">
        <v>9.9942512211403025E-5</v>
      </c>
      <c r="AZ24" s="45">
        <v>0.42966737442268166</v>
      </c>
      <c r="BA24" s="45">
        <v>0.13288435885227762</v>
      </c>
      <c r="BB24" s="45">
        <v>2.2679711172115334E-2</v>
      </c>
      <c r="BC24" s="45">
        <v>1.0823631022246972E-2</v>
      </c>
      <c r="BD24" s="45">
        <v>1.8374501635277544E-2</v>
      </c>
      <c r="BE24" s="45">
        <v>2.0946577093979412E-2</v>
      </c>
      <c r="BF24" s="45">
        <v>1.7867418495075355E-2</v>
      </c>
      <c r="BG24" s="45">
        <v>2.1803589285875113E-2</v>
      </c>
      <c r="BH24" s="45">
        <v>0.64771925236560424</v>
      </c>
      <c r="BI24" s="40">
        <v>0.34190972222222221</v>
      </c>
      <c r="BJ24">
        <v>19</v>
      </c>
      <c r="BK24">
        <v>41</v>
      </c>
      <c r="BL24" s="28">
        <v>0.96529585285441621</v>
      </c>
      <c r="BM24" s="29">
        <v>25.343647936759321</v>
      </c>
      <c r="BN24" s="30">
        <v>1092.0785259820104</v>
      </c>
      <c r="BO24" s="30">
        <v>1104.6891325175993</v>
      </c>
    </row>
    <row r="25" spans="1:67">
      <c r="A25" s="46">
        <v>39843</v>
      </c>
      <c r="B25" s="47">
        <v>3009</v>
      </c>
      <c r="C25" s="48">
        <v>0.33819444444444446</v>
      </c>
      <c r="D25" s="48">
        <v>0.35</v>
      </c>
      <c r="E25" s="49">
        <v>7.0000000000000007E-2</v>
      </c>
      <c r="F25" s="47">
        <v>15</v>
      </c>
      <c r="G25" s="47">
        <v>25</v>
      </c>
      <c r="H25" s="47">
        <v>24.9</v>
      </c>
      <c r="I25" s="47">
        <v>402</v>
      </c>
      <c r="J25" s="47">
        <v>62</v>
      </c>
      <c r="K25" s="47">
        <v>900</v>
      </c>
      <c r="L25" s="47">
        <v>25</v>
      </c>
      <c r="M25" s="47">
        <v>24.9</v>
      </c>
      <c r="N25" s="47">
        <v>416</v>
      </c>
      <c r="O25" s="47">
        <v>62</v>
      </c>
      <c r="P25" s="47">
        <v>1000</v>
      </c>
      <c r="Q25" s="35">
        <f t="shared" si="0"/>
        <v>24.9</v>
      </c>
      <c r="R25" s="35">
        <f t="shared" si="1"/>
        <v>1000</v>
      </c>
      <c r="S25" s="50">
        <v>3009</v>
      </c>
      <c r="T25" s="51">
        <v>7.0000000000000007E-2</v>
      </c>
      <c r="U25" s="35">
        <v>-4</v>
      </c>
      <c r="V25" s="52" t="s">
        <v>56</v>
      </c>
      <c r="W25" s="40">
        <f t="shared" si="2"/>
        <v>0.34868055555555555</v>
      </c>
      <c r="X25" s="40">
        <v>0.34902777777777777</v>
      </c>
      <c r="Y25" s="42">
        <v>22532.333333333332</v>
      </c>
      <c r="Z25" s="43">
        <v>532.83800000000008</v>
      </c>
      <c r="AA25" s="43">
        <v>17.282333333333337</v>
      </c>
      <c r="AB25" s="43">
        <v>19.719350000000002</v>
      </c>
      <c r="AC25" s="43">
        <v>5.5384000000000011</v>
      </c>
      <c r="AD25" s="43">
        <v>14.180950000000001</v>
      </c>
      <c r="AE25" s="43">
        <v>76.304000000000002</v>
      </c>
      <c r="AF25" s="43">
        <v>6.2530000000000001</v>
      </c>
      <c r="AG25" s="43">
        <v>1.0963333333333335E-2</v>
      </c>
      <c r="AH25" s="43">
        <v>46.477506666666663</v>
      </c>
      <c r="AI25" s="43">
        <v>3.9149233333333338</v>
      </c>
      <c r="AJ25" s="43">
        <v>2.9013399999999998</v>
      </c>
      <c r="AK25" s="43">
        <v>0.81487333333333323</v>
      </c>
      <c r="AL25" s="44">
        <v>98.545389999999983</v>
      </c>
      <c r="AM25" s="43">
        <v>1.2740366666666665</v>
      </c>
      <c r="AN25" s="43">
        <v>2.63002</v>
      </c>
      <c r="AO25" s="43">
        <v>2.7913566666666667</v>
      </c>
      <c r="AP25" s="42">
        <v>3088.0333333333333</v>
      </c>
      <c r="AQ25" s="45">
        <v>110.83642291077531</v>
      </c>
      <c r="AR25" s="45">
        <v>1.8219625644010329</v>
      </c>
      <c r="AS25" s="45">
        <v>7.9943226981588983E-2</v>
      </c>
      <c r="AT25" s="45">
        <v>1.2479742205560503E-2</v>
      </c>
      <c r="AU25" s="45">
        <v>6.6025073607133356E-3</v>
      </c>
      <c r="AV25" s="45">
        <v>1.5023171757494083E-2</v>
      </c>
      <c r="AW25" s="45">
        <v>0.55541596713994468</v>
      </c>
      <c r="AX25" s="45">
        <v>8.7814459574396736E-2</v>
      </c>
      <c r="AY25" s="45">
        <v>6.6867513545937148E-5</v>
      </c>
      <c r="AZ25" s="45">
        <v>0.27590096665808256</v>
      </c>
      <c r="BA25" s="45">
        <v>3.6954003873719179E-2</v>
      </c>
      <c r="BB25" s="45">
        <v>1.3392421943668043E-2</v>
      </c>
      <c r="BC25" s="45">
        <v>4.1779332733759226E-3</v>
      </c>
      <c r="BD25" s="45">
        <v>8.8360683252377593E-3</v>
      </c>
      <c r="BE25" s="45">
        <v>1.8814420062782972E-2</v>
      </c>
      <c r="BF25" s="45">
        <v>1.0762912053067663E-2</v>
      </c>
      <c r="BG25" s="45">
        <v>1.2884893141363939E-2</v>
      </c>
      <c r="BH25" s="45">
        <v>0.31984191497474596</v>
      </c>
      <c r="BI25" s="40">
        <v>0.34902777777777777</v>
      </c>
      <c r="BJ25">
        <v>19</v>
      </c>
      <c r="BK25">
        <v>43</v>
      </c>
      <c r="BL25" s="28">
        <v>0.96915186920392549</v>
      </c>
      <c r="BM25" s="29">
        <v>25.29317962306687</v>
      </c>
      <c r="BN25" s="30">
        <v>1089.9038050514018</v>
      </c>
      <c r="BO25" s="30">
        <v>1102.48929933606</v>
      </c>
    </row>
    <row r="26" spans="1:67">
      <c r="A26" s="46">
        <v>39843</v>
      </c>
      <c r="B26" s="47">
        <v>3004</v>
      </c>
      <c r="C26" s="48">
        <v>0.2951388888888889</v>
      </c>
      <c r="D26" s="48">
        <v>0.30486111111111108</v>
      </c>
      <c r="E26" s="49">
        <v>0.3</v>
      </c>
      <c r="F26" s="47">
        <v>12</v>
      </c>
      <c r="G26" s="47">
        <v>52.5</v>
      </c>
      <c r="H26" s="47">
        <v>52.5</v>
      </c>
      <c r="I26" s="47">
        <v>487</v>
      </c>
      <c r="J26" s="47">
        <v>81</v>
      </c>
      <c r="K26" s="47">
        <v>2400</v>
      </c>
      <c r="L26" s="47">
        <v>52.5</v>
      </c>
      <c r="M26" s="47">
        <v>52.7</v>
      </c>
      <c r="N26" s="47">
        <v>483</v>
      </c>
      <c r="O26" s="47">
        <v>81</v>
      </c>
      <c r="P26" s="47">
        <v>2500</v>
      </c>
      <c r="Q26" s="35">
        <f t="shared" si="0"/>
        <v>52.7</v>
      </c>
      <c r="R26" s="35">
        <f t="shared" si="1"/>
        <v>2500</v>
      </c>
      <c r="S26" s="50">
        <v>3004</v>
      </c>
      <c r="T26" s="51">
        <v>0.3</v>
      </c>
      <c r="U26" s="35">
        <v>-4</v>
      </c>
      <c r="V26" s="52" t="s">
        <v>56</v>
      </c>
      <c r="W26" s="40">
        <f t="shared" si="2"/>
        <v>0.30151620370370369</v>
      </c>
      <c r="X26" s="40">
        <v>0.30186342592592591</v>
      </c>
      <c r="Y26" s="42">
        <v>24245.9</v>
      </c>
      <c r="Z26" s="43">
        <v>71.168999999999997</v>
      </c>
      <c r="AA26" s="43">
        <v>17.250666666666671</v>
      </c>
      <c r="AB26" s="43">
        <v>47.486599999999996</v>
      </c>
      <c r="AC26" s="43">
        <v>38.916849999999997</v>
      </c>
      <c r="AD26" s="43">
        <v>8.5697500000000009</v>
      </c>
      <c r="AE26" s="43">
        <v>5.3360000000000003</v>
      </c>
      <c r="AF26" s="43">
        <v>6.944</v>
      </c>
      <c r="AG26" s="43">
        <v>1.1506666666666672E-2</v>
      </c>
      <c r="AH26" s="43">
        <v>5.9029300000000005</v>
      </c>
      <c r="AI26" s="43">
        <v>0.26067000000000001</v>
      </c>
      <c r="AJ26" s="43">
        <v>6.6524099999999997</v>
      </c>
      <c r="AK26" s="43">
        <v>5.4518766666666663</v>
      </c>
      <c r="AL26" s="44">
        <v>99.838906666666674</v>
      </c>
      <c r="AM26" s="43">
        <v>1.3473866666666667</v>
      </c>
      <c r="AN26" s="43">
        <v>2.7583099999999998</v>
      </c>
      <c r="AO26" s="43">
        <v>6.4002266666666676</v>
      </c>
      <c r="AP26" s="42">
        <v>3159.8</v>
      </c>
      <c r="AQ26" s="45">
        <v>116.25962325771708</v>
      </c>
      <c r="AR26" s="45">
        <v>0.3909347771717766</v>
      </c>
      <c r="AS26" s="45">
        <v>6.700145821024224E-2</v>
      </c>
      <c r="AT26" s="45">
        <v>0.12532636016307219</v>
      </c>
      <c r="AU26" s="45">
        <v>0.10443667855493281</v>
      </c>
      <c r="AV26" s="45">
        <v>2.3411148979743047E-2</v>
      </c>
      <c r="AW26" s="45">
        <v>7.695049909095171E-2</v>
      </c>
      <c r="AX26" s="45">
        <v>0.16225990220037673</v>
      </c>
      <c r="AY26" s="45">
        <v>6.3968382994949104E-5</v>
      </c>
      <c r="AZ26" s="45">
        <v>4.3471958064147935E-2</v>
      </c>
      <c r="BA26" s="45">
        <v>3.8574737132319997E-3</v>
      </c>
      <c r="BB26" s="45">
        <v>3.6948345583791842E-2</v>
      </c>
      <c r="BC26" s="45">
        <v>3.0785696223311572E-2</v>
      </c>
      <c r="BD26" s="45">
        <v>1.2437244770101806E-3</v>
      </c>
      <c r="BE26" s="45">
        <v>3.2768190350560646E-2</v>
      </c>
      <c r="BF26" s="45">
        <v>1.1261724924533627E-2</v>
      </c>
      <c r="BG26" s="45">
        <v>3.5542116186131997E-2</v>
      </c>
      <c r="BH26" s="45">
        <v>0.40683810217248617</v>
      </c>
      <c r="BI26" s="40">
        <v>0.30186342592592591</v>
      </c>
      <c r="BJ26">
        <v>19</v>
      </c>
      <c r="BK26">
        <v>33</v>
      </c>
      <c r="BL26" s="28">
        <v>0.9498717874563789</v>
      </c>
      <c r="BM26" s="29">
        <v>54.072708119823389</v>
      </c>
      <c r="BN26" s="30">
        <v>2752.2735847814265</v>
      </c>
      <c r="BO26" s="30">
        <v>2784.0550349521127</v>
      </c>
    </row>
    <row r="27" spans="1:67">
      <c r="A27" s="46">
        <v>39843</v>
      </c>
      <c r="B27" s="47">
        <v>3004</v>
      </c>
      <c r="C27" s="48">
        <v>0.2951388888888889</v>
      </c>
      <c r="D27" s="48">
        <v>0.30486111111111108</v>
      </c>
      <c r="E27" s="49">
        <v>0.3</v>
      </c>
      <c r="F27" s="47">
        <v>12</v>
      </c>
      <c r="G27" s="47">
        <v>52.5</v>
      </c>
      <c r="H27" s="47">
        <v>52.5</v>
      </c>
      <c r="I27" s="47">
        <v>487</v>
      </c>
      <c r="J27" s="47">
        <v>81</v>
      </c>
      <c r="K27" s="47">
        <v>2400</v>
      </c>
      <c r="L27" s="47">
        <v>52.5</v>
      </c>
      <c r="M27" s="47">
        <v>52.7</v>
      </c>
      <c r="N27" s="47">
        <v>483</v>
      </c>
      <c r="O27" s="47">
        <v>81</v>
      </c>
      <c r="P27" s="47">
        <v>2500</v>
      </c>
      <c r="Q27" s="35">
        <f t="shared" si="0"/>
        <v>52.7</v>
      </c>
      <c r="R27" s="35">
        <f t="shared" si="1"/>
        <v>2500</v>
      </c>
      <c r="S27" s="50">
        <v>3004</v>
      </c>
      <c r="T27" s="51">
        <v>0.3</v>
      </c>
      <c r="U27" s="35">
        <v>-4</v>
      </c>
      <c r="V27" s="52" t="s">
        <v>56</v>
      </c>
      <c r="W27" s="40">
        <f t="shared" si="2"/>
        <v>0.3046875</v>
      </c>
      <c r="X27" s="40">
        <v>0.30503472222222222</v>
      </c>
      <c r="Y27" s="42">
        <v>24266.166666666668</v>
      </c>
      <c r="Z27" s="43">
        <v>69.194333333333347</v>
      </c>
      <c r="AA27" s="43">
        <v>17.198999999999998</v>
      </c>
      <c r="AB27" s="43">
        <v>48.038199999999989</v>
      </c>
      <c r="AC27" s="43">
        <v>39.635750000000002</v>
      </c>
      <c r="AD27" s="43">
        <v>8.4024499999999982</v>
      </c>
      <c r="AE27" s="43">
        <v>4.7893333333333317</v>
      </c>
      <c r="AF27" s="43">
        <v>6.819333333333331</v>
      </c>
      <c r="AG27" s="43">
        <v>1.1513333333333339E-2</v>
      </c>
      <c r="AH27" s="43">
        <v>5.7348866666666671</v>
      </c>
      <c r="AI27" s="43">
        <v>0.23379666666666668</v>
      </c>
      <c r="AJ27" s="43">
        <v>6.724940000000001</v>
      </c>
      <c r="AK27" s="43">
        <v>5.5486666666666666</v>
      </c>
      <c r="AL27" s="44">
        <v>99.845440000000025</v>
      </c>
      <c r="AM27" s="43">
        <v>1.3222666666666667</v>
      </c>
      <c r="AN27" s="43">
        <v>2.7601366666666665</v>
      </c>
      <c r="AO27" s="43">
        <v>6.4700133333333332</v>
      </c>
      <c r="AP27" s="42">
        <v>3160.0333333333333</v>
      </c>
      <c r="AQ27" s="45">
        <v>149.70432544691255</v>
      </c>
      <c r="AR27" s="45">
        <v>0.3439294568142493</v>
      </c>
      <c r="AS27" s="45">
        <v>7.0727744153927866E-2</v>
      </c>
      <c r="AT27" s="45">
        <v>8.8148835734678202E-2</v>
      </c>
      <c r="AU27" s="45">
        <v>9.1996040956794409E-2</v>
      </c>
      <c r="AV27" s="45">
        <v>1.6471684167392989E-2</v>
      </c>
      <c r="AW27" s="45">
        <v>7.2726854753336609E-2</v>
      </c>
      <c r="AX27" s="45">
        <v>0.17178441447787204</v>
      </c>
      <c r="AY27" s="45">
        <v>7.7607915226135957E-5</v>
      </c>
      <c r="AZ27" s="45">
        <v>4.0763411022152161E-2</v>
      </c>
      <c r="BA27" s="45">
        <v>3.7993178456078185E-3</v>
      </c>
      <c r="BB27" s="45">
        <v>4.4368050014272305E-2</v>
      </c>
      <c r="BC27" s="45">
        <v>3.7663806218312147E-2</v>
      </c>
      <c r="BD27" s="45">
        <v>1.0746611334391703E-3</v>
      </c>
      <c r="BE27" s="45">
        <v>3.4847048391638498E-2</v>
      </c>
      <c r="BF27" s="45">
        <v>1.4509841685805065E-2</v>
      </c>
      <c r="BG27" s="45">
        <v>4.2698402888110415E-2</v>
      </c>
      <c r="BH27" s="45">
        <v>0.1825741858350553</v>
      </c>
      <c r="BI27" s="40">
        <v>0.30503472222222222</v>
      </c>
      <c r="BJ27">
        <v>19</v>
      </c>
      <c r="BK27">
        <v>33</v>
      </c>
      <c r="BL27" s="28">
        <v>0.9498717874563789</v>
      </c>
      <c r="BM27" s="29">
        <v>54.072708119823389</v>
      </c>
      <c r="BN27" s="30">
        <v>2752.2735847814265</v>
      </c>
      <c r="BO27" s="30">
        <v>2784.0550349521127</v>
      </c>
    </row>
    <row r="28" spans="1:67">
      <c r="A28" s="46">
        <v>39843</v>
      </c>
      <c r="B28" s="47">
        <v>3005</v>
      </c>
      <c r="C28" s="48">
        <v>0.30555555555555552</v>
      </c>
      <c r="D28" s="48">
        <v>0.31458333333333333</v>
      </c>
      <c r="E28" s="49">
        <v>0.45</v>
      </c>
      <c r="F28" s="47">
        <v>12</v>
      </c>
      <c r="G28" s="47">
        <v>63.2</v>
      </c>
      <c r="H28" s="47">
        <v>63.3</v>
      </c>
      <c r="I28" s="47">
        <v>547</v>
      </c>
      <c r="J28" s="47">
        <v>83</v>
      </c>
      <c r="K28" s="47">
        <v>3400</v>
      </c>
      <c r="L28" s="47">
        <v>63.2</v>
      </c>
      <c r="M28" s="47">
        <v>63.1</v>
      </c>
      <c r="N28" s="47">
        <v>532</v>
      </c>
      <c r="O28" s="47">
        <v>83</v>
      </c>
      <c r="P28" s="47">
        <v>3500</v>
      </c>
      <c r="Q28" s="35">
        <f t="shared" si="0"/>
        <v>63.1</v>
      </c>
      <c r="R28" s="35">
        <f t="shared" si="1"/>
        <v>3500</v>
      </c>
      <c r="S28" s="50">
        <v>3005</v>
      </c>
      <c r="T28" s="51">
        <v>0.45</v>
      </c>
      <c r="U28" s="35">
        <v>-4</v>
      </c>
      <c r="V28" s="52" t="s">
        <v>56</v>
      </c>
      <c r="W28" s="40">
        <f t="shared" si="2"/>
        <v>0.30675925925925929</v>
      </c>
      <c r="X28" s="40">
        <v>0.30710648148148151</v>
      </c>
      <c r="Y28" s="42">
        <v>26637.566666666666</v>
      </c>
      <c r="Z28" s="43">
        <v>43.587000000000003</v>
      </c>
      <c r="AA28" s="43">
        <v>16.890999999999998</v>
      </c>
      <c r="AB28" s="43">
        <v>66.427549999999997</v>
      </c>
      <c r="AC28" s="43">
        <v>57.362900000000003</v>
      </c>
      <c r="AD28" s="43">
        <v>9.0646499999999985</v>
      </c>
      <c r="AE28" s="43">
        <v>3.7096666666666676</v>
      </c>
      <c r="AF28" s="43">
        <v>8.0026666666666681</v>
      </c>
      <c r="AG28" s="43">
        <v>1.2616666666666667E-2</v>
      </c>
      <c r="AH28" s="43">
        <v>3.2911933333333332</v>
      </c>
      <c r="AI28" s="43">
        <v>0.16537333333333332</v>
      </c>
      <c r="AJ28" s="43">
        <v>8.491953333333333</v>
      </c>
      <c r="AK28" s="43">
        <v>7.3331433333333349</v>
      </c>
      <c r="AL28" s="44">
        <v>99.908183333333326</v>
      </c>
      <c r="AM28" s="43">
        <v>1.41693</v>
      </c>
      <c r="AN28" s="43">
        <v>2.9869533333333331</v>
      </c>
      <c r="AO28" s="43">
        <v>8.1700233333333347</v>
      </c>
      <c r="AP28" s="42">
        <v>3159.9666666666667</v>
      </c>
      <c r="AQ28" s="45">
        <v>119.67302675737731</v>
      </c>
      <c r="AR28" s="45">
        <v>0.36922238883001018</v>
      </c>
      <c r="AS28" s="45">
        <v>6.9894008425566395E-2</v>
      </c>
      <c r="AT28" s="45">
        <v>4.7814539341227168E-2</v>
      </c>
      <c r="AU28" s="45">
        <v>2.7120230392675131E-2</v>
      </c>
      <c r="AV28" s="45">
        <v>2.5741804855941647E-2</v>
      </c>
      <c r="AW28" s="45">
        <v>4.8670839059057121E-2</v>
      </c>
      <c r="AX28" s="45">
        <v>0.13302665880935466</v>
      </c>
      <c r="AY28" s="45">
        <v>5.9209349991675915E-5</v>
      </c>
      <c r="AZ28" s="45">
        <v>2.9752008721908248E-2</v>
      </c>
      <c r="BA28" s="45">
        <v>2.3164975543997954E-3</v>
      </c>
      <c r="BB28" s="45">
        <v>3.8577988483101414E-2</v>
      </c>
      <c r="BC28" s="45">
        <v>3.2570408436909747E-2</v>
      </c>
      <c r="BD28" s="45">
        <v>7.3159407123038944E-4</v>
      </c>
      <c r="BE28" s="45">
        <v>2.4709067859447043E-2</v>
      </c>
      <c r="BF28" s="45">
        <v>1.1533750573809471E-2</v>
      </c>
      <c r="BG28" s="45">
        <v>3.7127651962248959E-2</v>
      </c>
      <c r="BH28" s="45">
        <v>0.18257418583505536</v>
      </c>
      <c r="BI28" s="40">
        <v>0.30710648148148151</v>
      </c>
      <c r="BJ28">
        <v>19</v>
      </c>
      <c r="BK28">
        <v>33</v>
      </c>
      <c r="BL28" s="28">
        <v>0.9498717874563789</v>
      </c>
      <c r="BM28" s="29">
        <v>64.743603080851159</v>
      </c>
      <c r="BN28" s="30">
        <v>3853.1830186939974</v>
      </c>
      <c r="BO28" s="30">
        <v>3897.6770489329579</v>
      </c>
    </row>
    <row r="29" spans="1:67">
      <c r="A29" s="46">
        <v>39843</v>
      </c>
      <c r="B29" s="47">
        <v>3005</v>
      </c>
      <c r="C29" s="48">
        <v>0.30555555555555552</v>
      </c>
      <c r="D29" s="48">
        <v>0.31458333333333333</v>
      </c>
      <c r="E29" s="49">
        <v>0.45</v>
      </c>
      <c r="F29" s="47">
        <v>12</v>
      </c>
      <c r="G29" s="47">
        <v>63.2</v>
      </c>
      <c r="H29" s="47">
        <v>63.3</v>
      </c>
      <c r="I29" s="47">
        <v>547</v>
      </c>
      <c r="J29" s="47">
        <v>83</v>
      </c>
      <c r="K29" s="47">
        <v>3400</v>
      </c>
      <c r="L29" s="47">
        <v>63.2</v>
      </c>
      <c r="M29" s="47">
        <v>63.1</v>
      </c>
      <c r="N29" s="47">
        <v>532</v>
      </c>
      <c r="O29" s="47">
        <v>83</v>
      </c>
      <c r="P29" s="47">
        <v>3500</v>
      </c>
      <c r="Q29" s="35">
        <f t="shared" si="0"/>
        <v>63.1</v>
      </c>
      <c r="R29" s="35">
        <f t="shared" si="1"/>
        <v>3500</v>
      </c>
      <c r="S29" s="50">
        <v>3005</v>
      </c>
      <c r="T29" s="51">
        <v>0.45</v>
      </c>
      <c r="U29" s="35">
        <v>-4</v>
      </c>
      <c r="V29" s="52" t="s">
        <v>56</v>
      </c>
      <c r="W29" s="40">
        <f t="shared" si="2"/>
        <v>0.31240740740740741</v>
      </c>
      <c r="X29" s="40">
        <v>0.31275462962962963</v>
      </c>
      <c r="Y29" s="42">
        <v>26302.933333333334</v>
      </c>
      <c r="Z29" s="43">
        <v>43.948666666666668</v>
      </c>
      <c r="AA29" s="43">
        <v>16.904666666666671</v>
      </c>
      <c r="AB29" s="43">
        <v>63.992600000000003</v>
      </c>
      <c r="AC29" s="43">
        <v>55.008450000000003</v>
      </c>
      <c r="AD29" s="43">
        <v>8.9841500000000014</v>
      </c>
      <c r="AE29" s="43">
        <v>3.3319999999999994</v>
      </c>
      <c r="AF29" s="43">
        <v>8.1096666666666657</v>
      </c>
      <c r="AG29" s="43">
        <v>1.2490000000000005E-2</v>
      </c>
      <c r="AH29" s="43">
        <v>3.3612799999999998</v>
      </c>
      <c r="AI29" s="43">
        <v>0.15039666666666665</v>
      </c>
      <c r="AJ29" s="43">
        <v>8.2831933333333332</v>
      </c>
      <c r="AK29" s="43">
        <v>7.1202766666666664</v>
      </c>
      <c r="AL29" s="44">
        <v>99.908073333333334</v>
      </c>
      <c r="AM29" s="43">
        <v>1.4538866666666668</v>
      </c>
      <c r="AN29" s="43">
        <v>2.954753333333334</v>
      </c>
      <c r="AO29" s="43">
        <v>7.9691899999999976</v>
      </c>
      <c r="AP29" s="42">
        <v>3160.9666666666667</v>
      </c>
      <c r="AQ29" s="45">
        <v>158.90833040216293</v>
      </c>
      <c r="AR29" s="45">
        <v>0.3376463497079627</v>
      </c>
      <c r="AS29" s="45">
        <v>7.5554654040147981E-2</v>
      </c>
      <c r="AT29" s="45">
        <v>0.17026426721322133</v>
      </c>
      <c r="AU29" s="45">
        <v>0.21873170268303799</v>
      </c>
      <c r="AV29" s="45">
        <v>5.0203748657947252E-2</v>
      </c>
      <c r="AW29" s="45">
        <v>3.5757805996106243E-2</v>
      </c>
      <c r="AX29" s="45">
        <v>0.12175394444746725</v>
      </c>
      <c r="AY29" s="45">
        <v>7.5885576295203855E-5</v>
      </c>
      <c r="AZ29" s="45">
        <v>3.5177406542189565E-2</v>
      </c>
      <c r="BA29" s="45">
        <v>1.960556453967957E-3</v>
      </c>
      <c r="BB29" s="45">
        <v>4.9634032632885051E-2</v>
      </c>
      <c r="BC29" s="45">
        <v>4.6139800182917315E-2</v>
      </c>
      <c r="BD29" s="45">
        <v>9.5878275319175846E-4</v>
      </c>
      <c r="BE29" s="45">
        <v>2.3768897865637902E-2</v>
      </c>
      <c r="BF29" s="45">
        <v>1.5313972284369483E-2</v>
      </c>
      <c r="BG29" s="45">
        <v>4.7745094349919998E-2</v>
      </c>
      <c r="BH29" s="45">
        <v>0.18257418583505536</v>
      </c>
      <c r="BI29" s="40">
        <v>0.31275462962962963</v>
      </c>
      <c r="BJ29">
        <v>19</v>
      </c>
      <c r="BK29">
        <v>34</v>
      </c>
      <c r="BL29" s="28">
        <v>0.95179979563113359</v>
      </c>
      <c r="BM29" s="29">
        <v>64.677996072916983</v>
      </c>
      <c r="BN29" s="30">
        <v>3849.2784505691188</v>
      </c>
      <c r="BO29" s="30">
        <v>3893.7273934163372</v>
      </c>
    </row>
    <row r="30" spans="1:67">
      <c r="A30" s="46">
        <v>39843</v>
      </c>
      <c r="B30" s="47">
        <v>3006</v>
      </c>
      <c r="C30" s="48">
        <v>0.31527777777777777</v>
      </c>
      <c r="D30" s="48">
        <v>0.32500000000000001</v>
      </c>
      <c r="E30" s="49">
        <v>0.65</v>
      </c>
      <c r="F30" s="47">
        <v>12</v>
      </c>
      <c r="G30" s="47">
        <v>74.099999999999994</v>
      </c>
      <c r="H30" s="47">
        <v>74.099999999999994</v>
      </c>
      <c r="I30" s="47">
        <v>620</v>
      </c>
      <c r="J30" s="47">
        <v>90</v>
      </c>
      <c r="K30" s="47">
        <v>4900</v>
      </c>
      <c r="L30" s="47">
        <v>74.099999999999994</v>
      </c>
      <c r="M30" s="47">
        <v>74.3</v>
      </c>
      <c r="N30" s="47">
        <v>617</v>
      </c>
      <c r="O30" s="47">
        <v>90</v>
      </c>
      <c r="P30" s="47">
        <v>5000</v>
      </c>
      <c r="Q30" s="35">
        <f t="shared" si="0"/>
        <v>74.3</v>
      </c>
      <c r="R30" s="35">
        <f t="shared" si="1"/>
        <v>5000</v>
      </c>
      <c r="S30" s="50">
        <v>3006</v>
      </c>
      <c r="T30" s="51">
        <v>0.65</v>
      </c>
      <c r="U30" s="35">
        <v>-4</v>
      </c>
      <c r="V30" s="52" t="s">
        <v>56</v>
      </c>
      <c r="W30" s="40">
        <f t="shared" si="2"/>
        <v>0.32077546296296294</v>
      </c>
      <c r="X30" s="40">
        <v>0.32112268518518516</v>
      </c>
      <c r="Y30" s="42">
        <v>31311.4</v>
      </c>
      <c r="Z30" s="43">
        <v>26.723666666666666</v>
      </c>
      <c r="AA30" s="43">
        <v>16.199999999999996</v>
      </c>
      <c r="AB30" s="43">
        <v>95.678449999999984</v>
      </c>
      <c r="AC30" s="43">
        <v>85.223600000000005</v>
      </c>
      <c r="AD30" s="43">
        <v>10.454849999999997</v>
      </c>
      <c r="AE30" s="43">
        <v>2.7563333333333326</v>
      </c>
      <c r="AF30" s="43">
        <v>9.6073333333333348</v>
      </c>
      <c r="AG30" s="43">
        <v>1.4829999999999999E-2</v>
      </c>
      <c r="AH30" s="43">
        <v>1.7151100000000001</v>
      </c>
      <c r="AI30" s="43">
        <v>0.10491000000000002</v>
      </c>
      <c r="AJ30" s="43">
        <v>10.443886666666666</v>
      </c>
      <c r="AK30" s="43">
        <v>9.3026533333333319</v>
      </c>
      <c r="AL30" s="44">
        <v>99.950276666666667</v>
      </c>
      <c r="AM30" s="43">
        <v>1.4523333333333333</v>
      </c>
      <c r="AN30" s="43">
        <v>3.4339966666666664</v>
      </c>
      <c r="AO30" s="43">
        <v>10.047976666666667</v>
      </c>
      <c r="AP30" s="42">
        <v>3157.0333333333333</v>
      </c>
      <c r="AQ30" s="45">
        <v>259.93826853370814</v>
      </c>
      <c r="AR30" s="45">
        <v>0.33850058150314788</v>
      </c>
      <c r="AS30" s="45">
        <v>8.4690104457979309E-2</v>
      </c>
      <c r="AT30" s="45">
        <v>0.53804394048707083</v>
      </c>
      <c r="AU30" s="45">
        <v>0.5407507616323729</v>
      </c>
      <c r="AV30" s="45">
        <v>2.0102817610028165E-2</v>
      </c>
      <c r="AW30" s="45">
        <v>1.7116907014619324E-2</v>
      </c>
      <c r="AX30" s="45">
        <v>8.757000483685283E-2</v>
      </c>
      <c r="AY30" s="45">
        <v>1.2905492014562281E-4</v>
      </c>
      <c r="AZ30" s="45">
        <v>2.4611832730311384E-2</v>
      </c>
      <c r="BA30" s="45">
        <v>1.1155175078611838E-3</v>
      </c>
      <c r="BB30" s="45">
        <v>7.6272522884236887E-2</v>
      </c>
      <c r="BC30" s="45">
        <v>6.9703859950177929E-2</v>
      </c>
      <c r="BD30" s="45">
        <v>6.1682352773447663E-4</v>
      </c>
      <c r="BE30" s="45">
        <v>1.5390981087980548E-2</v>
      </c>
      <c r="BF30" s="45">
        <v>2.4844557904524379E-2</v>
      </c>
      <c r="BG30" s="45">
        <v>7.3389399231362118E-2</v>
      </c>
      <c r="BH30" s="45">
        <v>0.31984191497474596</v>
      </c>
      <c r="BI30" s="40">
        <v>0.32112268518518516</v>
      </c>
      <c r="BJ30">
        <v>19</v>
      </c>
      <c r="BK30">
        <v>35</v>
      </c>
      <c r="BL30" s="28">
        <v>0.95372780380588829</v>
      </c>
      <c r="BM30" s="29">
        <v>76.081066503646895</v>
      </c>
      <c r="BN30" s="30">
        <v>5493.4081833628088</v>
      </c>
      <c r="BO30" s="30">
        <v>5556.8424579974826</v>
      </c>
    </row>
    <row r="31" spans="1:67">
      <c r="A31" s="46">
        <v>39843</v>
      </c>
      <c r="B31" s="47">
        <v>3006</v>
      </c>
      <c r="C31" s="48">
        <v>0.31527777777777777</v>
      </c>
      <c r="D31" s="48">
        <v>0.32500000000000001</v>
      </c>
      <c r="E31" s="49">
        <v>0.65</v>
      </c>
      <c r="F31" s="47">
        <v>12</v>
      </c>
      <c r="G31" s="47">
        <v>74.099999999999994</v>
      </c>
      <c r="H31" s="47">
        <v>74.099999999999994</v>
      </c>
      <c r="I31" s="47">
        <v>620</v>
      </c>
      <c r="J31" s="47">
        <v>90</v>
      </c>
      <c r="K31" s="47">
        <v>4900</v>
      </c>
      <c r="L31" s="47">
        <v>74.099999999999994</v>
      </c>
      <c r="M31" s="47">
        <v>74.3</v>
      </c>
      <c r="N31" s="47">
        <v>617</v>
      </c>
      <c r="O31" s="47">
        <v>90</v>
      </c>
      <c r="P31" s="47">
        <v>5000</v>
      </c>
      <c r="Q31" s="35">
        <f t="shared" si="0"/>
        <v>74.3</v>
      </c>
      <c r="R31" s="35">
        <f t="shared" si="1"/>
        <v>5000</v>
      </c>
      <c r="S31" s="50">
        <v>3006</v>
      </c>
      <c r="T31" s="51">
        <v>0.65</v>
      </c>
      <c r="U31" s="35">
        <v>-4</v>
      </c>
      <c r="V31" s="52" t="s">
        <v>56</v>
      </c>
      <c r="W31" s="40">
        <f t="shared" si="2"/>
        <v>0.32482638888888893</v>
      </c>
      <c r="X31" s="40">
        <v>0.32517361111111115</v>
      </c>
      <c r="Y31" s="42">
        <v>31217.4</v>
      </c>
      <c r="Z31" s="43">
        <v>25.985666666666678</v>
      </c>
      <c r="AA31" s="43">
        <v>16.187333333333331</v>
      </c>
      <c r="AB31" s="43">
        <v>95.890200000000021</v>
      </c>
      <c r="AC31" s="43">
        <v>85.172149999999974</v>
      </c>
      <c r="AD31" s="43">
        <v>10.71805</v>
      </c>
      <c r="AE31" s="43">
        <v>2.6180000000000003</v>
      </c>
      <c r="AF31" s="43">
        <v>10.249333333333334</v>
      </c>
      <c r="AG31" s="43">
        <v>1.4789999999999998E-2</v>
      </c>
      <c r="AH31" s="43">
        <v>1.6727266666666669</v>
      </c>
      <c r="AI31" s="43">
        <v>9.9936666666666646E-2</v>
      </c>
      <c r="AJ31" s="43">
        <v>10.49779666666667</v>
      </c>
      <c r="AK31" s="43">
        <v>9.3244200000000017</v>
      </c>
      <c r="AL31" s="44">
        <v>99.951756666666654</v>
      </c>
      <c r="AM31" s="43">
        <v>1.5539699999999999</v>
      </c>
      <c r="AN31" s="43">
        <v>3.4249600000000009</v>
      </c>
      <c r="AO31" s="43">
        <v>10.09984666666667</v>
      </c>
      <c r="AP31" s="42">
        <v>3157.0333333333333</v>
      </c>
      <c r="AQ31" s="45">
        <v>114.01379226923608</v>
      </c>
      <c r="AR31" s="45">
        <v>0.33459891927690666</v>
      </c>
      <c r="AS31" s="45">
        <v>6.373075549059759E-2</v>
      </c>
      <c r="AT31" s="45">
        <v>0.30971287035428785</v>
      </c>
      <c r="AU31" s="45">
        <v>0.38651808072238514</v>
      </c>
      <c r="AV31" s="45">
        <v>8.2062460441989574E-2</v>
      </c>
      <c r="AW31" s="45">
        <v>2.6050349127318313E-2</v>
      </c>
      <c r="AX31" s="45">
        <v>0.20723022901132424</v>
      </c>
      <c r="AY31" s="45">
        <v>5.4772255750516776E-5</v>
      </c>
      <c r="AZ31" s="45">
        <v>2.4239365721377956E-2</v>
      </c>
      <c r="BA31" s="45">
        <v>1.0287197712769466E-3</v>
      </c>
      <c r="BB31" s="45">
        <v>5.1624042002187974E-2</v>
      </c>
      <c r="BC31" s="45">
        <v>5.5637585906626527E-2</v>
      </c>
      <c r="BD31" s="45">
        <v>5.8172355878953572E-4</v>
      </c>
      <c r="BE31" s="45">
        <v>3.3387599907543621E-2</v>
      </c>
      <c r="BF31" s="45">
        <v>1.0876852993144781E-2</v>
      </c>
      <c r="BG31" s="45">
        <v>4.9655785740145786E-2</v>
      </c>
      <c r="BH31" s="45">
        <v>0.18257418583505536</v>
      </c>
      <c r="BI31" s="40">
        <v>0.32517361111111115</v>
      </c>
      <c r="BJ31">
        <v>19</v>
      </c>
      <c r="BK31">
        <v>36</v>
      </c>
      <c r="BL31" s="28">
        <v>0.95565581198064287</v>
      </c>
      <c r="BM31" s="29">
        <v>76.004282072369392</v>
      </c>
      <c r="BN31" s="30">
        <v>5487.8639889591404</v>
      </c>
      <c r="BO31" s="30">
        <v>5551.2342428732181</v>
      </c>
    </row>
    <row r="32" spans="1:67">
      <c r="A32" s="46">
        <v>39843</v>
      </c>
      <c r="B32" s="47">
        <v>3012</v>
      </c>
      <c r="C32" s="48">
        <v>0.3666666666666667</v>
      </c>
      <c r="D32" s="48">
        <v>0.37777777777777777</v>
      </c>
      <c r="E32" s="49">
        <v>0.65</v>
      </c>
      <c r="F32" s="47">
        <v>6</v>
      </c>
      <c r="G32" s="47">
        <v>74.099999999999994</v>
      </c>
      <c r="H32" s="47">
        <v>74</v>
      </c>
      <c r="I32" s="47">
        <v>613</v>
      </c>
      <c r="J32" s="47">
        <v>90</v>
      </c>
      <c r="K32" s="47">
        <v>4800</v>
      </c>
      <c r="L32" s="47">
        <v>74.099999999999994</v>
      </c>
      <c r="M32" s="47">
        <v>74.2</v>
      </c>
      <c r="N32" s="47">
        <v>602</v>
      </c>
      <c r="O32" s="47">
        <v>90</v>
      </c>
      <c r="P32" s="47">
        <v>4800</v>
      </c>
      <c r="Q32" s="35">
        <f t="shared" si="0"/>
        <v>74.2</v>
      </c>
      <c r="R32" s="35">
        <f t="shared" si="1"/>
        <v>4800</v>
      </c>
      <c r="S32" s="50">
        <v>3012</v>
      </c>
      <c r="T32" s="51">
        <v>0.65</v>
      </c>
      <c r="U32" s="35">
        <v>-4</v>
      </c>
      <c r="V32" s="52" t="s">
        <v>56</v>
      </c>
      <c r="W32" s="40">
        <f t="shared" si="2"/>
        <v>0.37043981481481481</v>
      </c>
      <c r="X32" s="40">
        <v>0.37078703703703703</v>
      </c>
      <c r="Y32" s="42">
        <v>30256.366666666665</v>
      </c>
      <c r="Z32" s="43">
        <v>21.250000000000004</v>
      </c>
      <c r="AA32" s="43">
        <v>16.169333333333334</v>
      </c>
      <c r="AB32" s="43">
        <v>98.242199999999983</v>
      </c>
      <c r="AC32" s="43">
        <v>87.163650000000004</v>
      </c>
      <c r="AD32" s="43">
        <v>11.07855</v>
      </c>
      <c r="AE32" s="43">
        <v>3.1836666666666664</v>
      </c>
      <c r="AF32" s="43">
        <v>9.6576666666666675</v>
      </c>
      <c r="AG32" s="43">
        <v>1.4333333333333332E-2</v>
      </c>
      <c r="AH32" s="43">
        <v>1.4119366666666662</v>
      </c>
      <c r="AI32" s="43">
        <v>0.12534333333333333</v>
      </c>
      <c r="AJ32" s="43">
        <v>11.091219999999998</v>
      </c>
      <c r="AK32" s="43">
        <v>9.8404766666666657</v>
      </c>
      <c r="AL32" s="44">
        <v>99.955160000000021</v>
      </c>
      <c r="AM32" s="43">
        <v>1.51003</v>
      </c>
      <c r="AN32" s="43">
        <v>3.3325566666666666</v>
      </c>
      <c r="AO32" s="43">
        <v>10.670760000000001</v>
      </c>
      <c r="AP32" s="42">
        <v>3158.9333333333334</v>
      </c>
      <c r="AQ32" s="45">
        <v>146.98404401641642</v>
      </c>
      <c r="AR32" s="45">
        <v>0.23585501098532743</v>
      </c>
      <c r="AS32" s="45">
        <v>9.4428711784051295E-2</v>
      </c>
      <c r="AT32" s="45">
        <v>0.27470198899647819</v>
      </c>
      <c r="AU32" s="45">
        <v>0.26838145620456588</v>
      </c>
      <c r="AV32" s="45">
        <v>2.4562850418663663E-2</v>
      </c>
      <c r="AW32" s="45">
        <v>5.9970299162254402E-2</v>
      </c>
      <c r="AX32" s="45">
        <v>8.3529195116328253E-2</v>
      </c>
      <c r="AY32" s="45">
        <v>7.1115900221875857E-5</v>
      </c>
      <c r="AZ32" s="45">
        <v>1.5434924199926311E-2</v>
      </c>
      <c r="BA32" s="45">
        <v>2.318097218117412E-3</v>
      </c>
      <c r="BB32" s="45">
        <v>5.2792243421900947E-2</v>
      </c>
      <c r="BC32" s="45">
        <v>4.7478087020502754E-2</v>
      </c>
      <c r="BD32" s="45">
        <v>4.796550484638466E-4</v>
      </c>
      <c r="BE32" s="45">
        <v>1.6689438121985582E-2</v>
      </c>
      <c r="BF32" s="45">
        <v>1.4080303761744186E-2</v>
      </c>
      <c r="BG32" s="45">
        <v>5.0796114431906347E-2</v>
      </c>
      <c r="BH32" s="45">
        <v>0.25370813170246237</v>
      </c>
      <c r="BI32" s="40">
        <v>0.37078703703703703</v>
      </c>
      <c r="BJ32">
        <v>19</v>
      </c>
      <c r="BK32">
        <v>45</v>
      </c>
      <c r="BL32" s="28">
        <v>0.97300788555343487</v>
      </c>
      <c r="BM32" s="29">
        <v>75.22214706217359</v>
      </c>
      <c r="BN32" s="30">
        <v>5221.1617178145316</v>
      </c>
      <c r="BO32" s="30">
        <v>5281.452268828556</v>
      </c>
    </row>
    <row r="33" spans="1:67">
      <c r="A33" s="46">
        <v>39843</v>
      </c>
      <c r="B33" s="47">
        <v>3007</v>
      </c>
      <c r="C33" s="48">
        <v>0.32500000000000001</v>
      </c>
      <c r="D33" s="48">
        <v>0.33402777777777781</v>
      </c>
      <c r="E33" s="49">
        <v>0.85</v>
      </c>
      <c r="F33" s="47">
        <v>12</v>
      </c>
      <c r="G33" s="47">
        <v>82.7</v>
      </c>
      <c r="H33" s="47">
        <v>82.5</v>
      </c>
      <c r="I33" s="47">
        <v>708</v>
      </c>
      <c r="J33" s="47">
        <v>93</v>
      </c>
      <c r="K33" s="47">
        <v>6500</v>
      </c>
      <c r="L33" s="47">
        <v>82.7</v>
      </c>
      <c r="M33" s="47">
        <v>82.5</v>
      </c>
      <c r="N33" s="47">
        <v>699</v>
      </c>
      <c r="O33" s="47">
        <v>93</v>
      </c>
      <c r="P33" s="47">
        <v>6500</v>
      </c>
      <c r="Q33" s="35">
        <f t="shared" si="0"/>
        <v>82.5</v>
      </c>
      <c r="R33" s="35">
        <f t="shared" si="1"/>
        <v>6500</v>
      </c>
      <c r="S33" s="50">
        <v>3007</v>
      </c>
      <c r="T33" s="51">
        <v>0.85</v>
      </c>
      <c r="U33" s="35">
        <v>-4</v>
      </c>
      <c r="V33" s="52" t="s">
        <v>56</v>
      </c>
      <c r="W33" s="40">
        <f t="shared" si="2"/>
        <v>0.32644675925925926</v>
      </c>
      <c r="X33" s="40">
        <v>0.32679398148148148</v>
      </c>
      <c r="Y33" s="42">
        <v>36026.366666666669</v>
      </c>
      <c r="Z33" s="43">
        <v>25.427666666666664</v>
      </c>
      <c r="AA33" s="43">
        <v>15.498666666666667</v>
      </c>
      <c r="AB33" s="43">
        <v>137.68649999999994</v>
      </c>
      <c r="AC33" s="43">
        <v>122.69599999999996</v>
      </c>
      <c r="AD33" s="43">
        <v>14.990499999999997</v>
      </c>
      <c r="AE33" s="43">
        <v>2.9689999999999999</v>
      </c>
      <c r="AF33" s="43">
        <v>11.557</v>
      </c>
      <c r="AG33" s="43">
        <v>1.7053333333333334E-2</v>
      </c>
      <c r="AH33" s="43">
        <v>1.4165999999999999</v>
      </c>
      <c r="AI33" s="43">
        <v>9.8570000000000019E-2</v>
      </c>
      <c r="AJ33" s="43">
        <v>13.107373333333335</v>
      </c>
      <c r="AK33" s="43">
        <v>11.680306666666665</v>
      </c>
      <c r="AL33" s="44">
        <v>99.95774999999999</v>
      </c>
      <c r="AM33" s="43">
        <v>1.5234933333333336</v>
      </c>
      <c r="AN33" s="43">
        <v>3.8822066666666659</v>
      </c>
      <c r="AO33" s="43">
        <v>12.610493333333332</v>
      </c>
      <c r="AP33" s="42">
        <v>3153.1333333333332</v>
      </c>
      <c r="AQ33" s="45">
        <v>197.04655205858958</v>
      </c>
      <c r="AR33" s="45">
        <v>0.20794036501474586</v>
      </c>
      <c r="AS33" s="45">
        <v>4.9947098451042768E-2</v>
      </c>
      <c r="AT33" s="45">
        <v>0.28543116206164548</v>
      </c>
      <c r="AU33" s="45">
        <v>0.29277330290952303</v>
      </c>
      <c r="AV33" s="45">
        <v>4.5169222050968204E-2</v>
      </c>
      <c r="AW33" s="45">
        <v>3.0889123183322664E-2</v>
      </c>
      <c r="AX33" s="45">
        <v>7.1058499455220678E-2</v>
      </c>
      <c r="AY33" s="45">
        <v>9.7320421124325946E-5</v>
      </c>
      <c r="AZ33" s="45">
        <v>1.3804771788694329E-2</v>
      </c>
      <c r="BA33" s="45">
        <v>1.1005171198279862E-3</v>
      </c>
      <c r="BB33" s="45">
        <v>7.3940688874694474E-2</v>
      </c>
      <c r="BC33" s="45">
        <v>6.6580518706783623E-2</v>
      </c>
      <c r="BD33" s="45">
        <v>3.3502444583948562E-4</v>
      </c>
      <c r="BE33" s="45">
        <v>1.3237171625527802E-2</v>
      </c>
      <c r="BF33" s="45">
        <v>1.8655163532834085E-2</v>
      </c>
      <c r="BG33" s="45">
        <v>7.1130515946747908E-2</v>
      </c>
      <c r="BH33" s="45">
        <v>0.34574590364176044</v>
      </c>
      <c r="BI33" s="40">
        <v>0.32679398148148148</v>
      </c>
      <c r="BJ33">
        <v>19</v>
      </c>
      <c r="BK33">
        <v>36</v>
      </c>
      <c r="BL33" s="28">
        <v>0.95565581198064287</v>
      </c>
      <c r="BM33" s="29">
        <v>84.392372422213668</v>
      </c>
      <c r="BN33" s="30">
        <v>7134.2231856468834</v>
      </c>
      <c r="BO33" s="30">
        <v>7216.6045157351846</v>
      </c>
    </row>
    <row r="34" spans="1:67">
      <c r="A34" s="46">
        <v>39843</v>
      </c>
      <c r="B34" s="47">
        <v>3007</v>
      </c>
      <c r="C34" s="48">
        <v>0.32500000000000001</v>
      </c>
      <c r="D34" s="48">
        <v>0.33402777777777781</v>
      </c>
      <c r="E34" s="49">
        <v>0.85</v>
      </c>
      <c r="F34" s="47">
        <v>12</v>
      </c>
      <c r="G34" s="47">
        <v>82.7</v>
      </c>
      <c r="H34" s="47">
        <v>82.5</v>
      </c>
      <c r="I34" s="47">
        <v>708</v>
      </c>
      <c r="J34" s="47">
        <v>93</v>
      </c>
      <c r="K34" s="47">
        <v>6500</v>
      </c>
      <c r="L34" s="47">
        <v>82.7</v>
      </c>
      <c r="M34" s="47">
        <v>82.5</v>
      </c>
      <c r="N34" s="47">
        <v>699</v>
      </c>
      <c r="O34" s="47">
        <v>93</v>
      </c>
      <c r="P34" s="47">
        <v>6500</v>
      </c>
      <c r="Q34" s="35">
        <f t="shared" si="0"/>
        <v>82.5</v>
      </c>
      <c r="R34" s="35">
        <f t="shared" si="1"/>
        <v>6500</v>
      </c>
      <c r="S34" s="50">
        <v>3007</v>
      </c>
      <c r="T34" s="51">
        <v>0.85</v>
      </c>
      <c r="U34" s="35">
        <v>-4</v>
      </c>
      <c r="V34" s="52" t="s">
        <v>56</v>
      </c>
      <c r="W34" s="40">
        <f t="shared" si="2"/>
        <v>0.3354166666666667</v>
      </c>
      <c r="X34" s="40">
        <v>0.33576388888888892</v>
      </c>
      <c r="Y34" s="42">
        <v>35243.866666666669</v>
      </c>
      <c r="Z34" s="43">
        <v>22.906000000000006</v>
      </c>
      <c r="AA34" s="43">
        <v>15.574666666666662</v>
      </c>
      <c r="AB34" s="43">
        <v>135.64250000000001</v>
      </c>
      <c r="AC34" s="43">
        <v>121.38350000000004</v>
      </c>
      <c r="AD34" s="43">
        <v>14.258999999999999</v>
      </c>
      <c r="AE34" s="43">
        <v>2.9480000000000004</v>
      </c>
      <c r="AF34" s="43">
        <v>12.240000000000002</v>
      </c>
      <c r="AG34" s="43">
        <v>1.6683333333333335E-2</v>
      </c>
      <c r="AH34" s="43">
        <v>1.3047800000000001</v>
      </c>
      <c r="AI34" s="43">
        <v>9.9979999999999999E-2</v>
      </c>
      <c r="AJ34" s="43">
        <v>13.192419999999998</v>
      </c>
      <c r="AK34" s="43">
        <v>11.8056</v>
      </c>
      <c r="AL34" s="44">
        <v>99.960156666666663</v>
      </c>
      <c r="AM34" s="43">
        <v>1.6485100000000001</v>
      </c>
      <c r="AN34" s="43">
        <v>3.8078533333333326</v>
      </c>
      <c r="AO34" s="43">
        <v>12.692309999999999</v>
      </c>
      <c r="AP34" s="42">
        <v>3154</v>
      </c>
      <c r="AQ34" s="45">
        <v>182.64601779428287</v>
      </c>
      <c r="AR34" s="45">
        <v>0.20442686914246117</v>
      </c>
      <c r="AS34" s="45">
        <v>9.6337529240841102E-2</v>
      </c>
      <c r="AT34" s="45">
        <v>0.75368491312540109</v>
      </c>
      <c r="AU34" s="45">
        <v>0.67851022150020168</v>
      </c>
      <c r="AV34" s="45">
        <v>0.10463730461571202</v>
      </c>
      <c r="AW34" s="45">
        <v>4.1472882706655438E-2</v>
      </c>
      <c r="AX34" s="45">
        <v>0.19795506282116518</v>
      </c>
      <c r="AY34" s="45">
        <v>9.8552745665257229E-5</v>
      </c>
      <c r="AZ34" s="45">
        <v>1.1708393688231561E-2</v>
      </c>
      <c r="BA34" s="45">
        <v>1.4617891729681457E-3</v>
      </c>
      <c r="BB34" s="45">
        <v>6.838760928302931E-2</v>
      </c>
      <c r="BC34" s="45">
        <v>6.1538062233452533E-2</v>
      </c>
      <c r="BD34" s="45">
        <v>2.9205966954504934E-4</v>
      </c>
      <c r="BE34" s="45">
        <v>2.7806453604675388E-2</v>
      </c>
      <c r="BF34" s="45">
        <v>1.7307118992371046E-2</v>
      </c>
      <c r="BG34" s="45">
        <v>6.57872241553705E-2</v>
      </c>
      <c r="BH34" s="45">
        <v>0</v>
      </c>
      <c r="BI34" s="40">
        <v>0.33576388888888892</v>
      </c>
      <c r="BJ34">
        <v>19</v>
      </c>
      <c r="BK34">
        <v>37</v>
      </c>
      <c r="BL34" s="28">
        <v>0.95758382015539756</v>
      </c>
      <c r="BM34" s="29">
        <v>84.307371421209979</v>
      </c>
      <c r="BN34" s="30">
        <v>7127.0375112220672</v>
      </c>
      <c r="BO34" s="30">
        <v>7209.335865855116</v>
      </c>
    </row>
    <row r="35" spans="1:67">
      <c r="A35" s="46">
        <v>39843</v>
      </c>
      <c r="B35" s="47">
        <v>3011</v>
      </c>
      <c r="C35" s="48">
        <v>0.3576388888888889</v>
      </c>
      <c r="D35" s="48">
        <v>0.3659722222222222</v>
      </c>
      <c r="E35" s="49">
        <v>0.85</v>
      </c>
      <c r="F35" s="47">
        <v>6</v>
      </c>
      <c r="G35" s="47">
        <v>82.7</v>
      </c>
      <c r="H35" s="47">
        <v>82.5</v>
      </c>
      <c r="I35" s="47">
        <v>711</v>
      </c>
      <c r="J35" s="47">
        <v>91</v>
      </c>
      <c r="K35" s="47">
        <v>6600</v>
      </c>
      <c r="L35" s="47">
        <v>82.7</v>
      </c>
      <c r="M35" s="47">
        <v>82.5</v>
      </c>
      <c r="N35" s="47">
        <v>699</v>
      </c>
      <c r="O35" s="47">
        <v>91</v>
      </c>
      <c r="P35" s="47">
        <v>6600</v>
      </c>
      <c r="Q35" s="35">
        <f t="shared" si="0"/>
        <v>82.5</v>
      </c>
      <c r="R35" s="35">
        <f t="shared" si="1"/>
        <v>6600</v>
      </c>
      <c r="S35" s="50">
        <v>3011</v>
      </c>
      <c r="T35" s="51">
        <v>0.85</v>
      </c>
      <c r="U35" s="35">
        <v>-4</v>
      </c>
      <c r="V35" s="52" t="s">
        <v>56</v>
      </c>
      <c r="W35" s="40">
        <f t="shared" si="2"/>
        <v>0.36393518518518519</v>
      </c>
      <c r="X35" s="40">
        <v>0.36428240740740742</v>
      </c>
      <c r="Y35" s="42">
        <v>34664.300000000003</v>
      </c>
      <c r="Z35" s="43">
        <v>21.056666666666665</v>
      </c>
      <c r="AA35" s="43">
        <v>15.582333333333333</v>
      </c>
      <c r="AB35" s="43">
        <v>135.19449999999992</v>
      </c>
      <c r="AC35" s="43">
        <v>120.98800000000004</v>
      </c>
      <c r="AD35" s="43">
        <v>14.206499999999995</v>
      </c>
      <c r="AE35" s="43">
        <v>3.8993333333333333</v>
      </c>
      <c r="AF35" s="43">
        <v>11.27</v>
      </c>
      <c r="AG35" s="43">
        <v>1.6406666666666677E-2</v>
      </c>
      <c r="AH35" s="43">
        <v>1.2197233333333333</v>
      </c>
      <c r="AI35" s="43">
        <v>0.13440666666666667</v>
      </c>
      <c r="AJ35" s="43">
        <v>13.363383333333335</v>
      </c>
      <c r="AK35" s="43">
        <v>11.959143333333335</v>
      </c>
      <c r="AL35" s="44">
        <v>99.958649999999992</v>
      </c>
      <c r="AM35" s="43">
        <v>1.5426299999999999</v>
      </c>
      <c r="AN35" s="43">
        <v>3.7526300000000008</v>
      </c>
      <c r="AO35" s="43">
        <v>12.8568</v>
      </c>
      <c r="AP35" s="42">
        <v>3154.9333333333334</v>
      </c>
      <c r="AQ35" s="45">
        <v>185.19684774287691</v>
      </c>
      <c r="AR35" s="45">
        <v>0.44398146383613357</v>
      </c>
      <c r="AS35" s="45">
        <v>6.7807197936163258E-2</v>
      </c>
      <c r="AT35" s="45">
        <v>0.29270836963634994</v>
      </c>
      <c r="AU35" s="45">
        <v>0.2116829118573669</v>
      </c>
      <c r="AV35" s="45">
        <v>0.10732764852511663</v>
      </c>
      <c r="AW35" s="45">
        <v>6.1640410688809169E-2</v>
      </c>
      <c r="AX35" s="45">
        <v>5.2391102166368934E-2</v>
      </c>
      <c r="AY35" s="45">
        <v>9.0718713931973592E-5</v>
      </c>
      <c r="AZ35" s="45">
        <v>2.7656509906889667E-2</v>
      </c>
      <c r="BA35" s="45">
        <v>2.4034362373748222E-3</v>
      </c>
      <c r="BB35" s="45">
        <v>6.5207615819929718E-2</v>
      </c>
      <c r="BC35" s="45">
        <v>5.8205152534884654E-2</v>
      </c>
      <c r="BD35" s="45">
        <v>7.2907593852726375E-4</v>
      </c>
      <c r="BE35" s="45">
        <v>9.4418054234967179E-3</v>
      </c>
      <c r="BF35" s="45">
        <v>1.7571041026604593E-2</v>
      </c>
      <c r="BG35" s="45">
        <v>6.2731320890681549E-2</v>
      </c>
      <c r="BH35" s="45">
        <v>0.25370813170246237</v>
      </c>
      <c r="BI35" s="40">
        <v>0.36428240740740742</v>
      </c>
      <c r="BJ35">
        <v>19</v>
      </c>
      <c r="BK35">
        <v>45</v>
      </c>
      <c r="BL35" s="28">
        <v>0.97300788555343487</v>
      </c>
      <c r="BM35" s="29">
        <v>83.636484267241528</v>
      </c>
      <c r="BN35" s="30">
        <v>7179.0973619949809</v>
      </c>
      <c r="BO35" s="30">
        <v>7261.9968696392643</v>
      </c>
    </row>
    <row r="36" spans="1:67">
      <c r="A36" s="46">
        <v>39843</v>
      </c>
      <c r="B36" s="47">
        <v>3008</v>
      </c>
      <c r="C36" s="48">
        <v>0.3354166666666667</v>
      </c>
      <c r="D36" s="48">
        <v>0.33750000000000002</v>
      </c>
      <c r="E36" s="49">
        <v>1</v>
      </c>
      <c r="F36" s="47">
        <v>2</v>
      </c>
      <c r="G36" s="47">
        <v>87</v>
      </c>
      <c r="H36" s="47">
        <v>86.5</v>
      </c>
      <c r="I36" s="47">
        <v>736</v>
      </c>
      <c r="J36" s="47">
        <v>95</v>
      </c>
      <c r="K36" s="47">
        <v>7100</v>
      </c>
      <c r="L36" s="47">
        <v>87</v>
      </c>
      <c r="M36" s="47">
        <v>86.5</v>
      </c>
      <c r="N36" s="47">
        <v>738</v>
      </c>
      <c r="O36" s="47">
        <v>95</v>
      </c>
      <c r="P36" s="47">
        <v>7200</v>
      </c>
      <c r="Q36" s="35">
        <f t="shared" si="0"/>
        <v>86.5</v>
      </c>
      <c r="R36" s="35">
        <f t="shared" si="1"/>
        <v>7200</v>
      </c>
      <c r="S36" s="50">
        <v>3008</v>
      </c>
      <c r="T36" s="51">
        <v>1</v>
      </c>
      <c r="U36" s="35">
        <v>-4</v>
      </c>
      <c r="V36" s="52" t="s">
        <v>56</v>
      </c>
      <c r="W36" s="40">
        <f t="shared" si="2"/>
        <v>0.33688657407407407</v>
      </c>
      <c r="X36" s="40">
        <v>0.3372337962962963</v>
      </c>
      <c r="Y36" s="42">
        <v>38376.866666666669</v>
      </c>
      <c r="Z36" s="43">
        <v>27.70366666666666</v>
      </c>
      <c r="AA36" s="43">
        <v>15.137333333333332</v>
      </c>
      <c r="AB36" s="43">
        <v>165.35750000000002</v>
      </c>
      <c r="AC36" s="43">
        <v>148.32999999999998</v>
      </c>
      <c r="AD36" s="43">
        <v>17.027499999999993</v>
      </c>
      <c r="AE36" s="43">
        <v>2.9626666666666659</v>
      </c>
      <c r="AF36" s="43">
        <v>12.756</v>
      </c>
      <c r="AG36" s="43">
        <v>1.8146666666666665E-2</v>
      </c>
      <c r="AH36" s="43">
        <v>1.4480200000000001</v>
      </c>
      <c r="AI36" s="43">
        <v>9.2486666666666648E-2</v>
      </c>
      <c r="AJ36" s="43">
        <v>14.803049999999995</v>
      </c>
      <c r="AK36" s="43">
        <v>13.278703333333334</v>
      </c>
      <c r="AL36" s="44">
        <v>99.957636666666701</v>
      </c>
      <c r="AM36" s="43">
        <v>1.5812133333333331</v>
      </c>
      <c r="AN36" s="43">
        <v>4.1044</v>
      </c>
      <c r="AO36" s="43">
        <v>14.241893333333335</v>
      </c>
      <c r="AP36" s="42">
        <v>3151.7333333333331</v>
      </c>
      <c r="AQ36" s="45">
        <v>153.6473196986926</v>
      </c>
      <c r="AR36" s="45">
        <v>0.52340716222815264</v>
      </c>
      <c r="AS36" s="45">
        <v>5.9011006181683728E-2</v>
      </c>
      <c r="AT36" s="45">
        <v>0.86413076715923165</v>
      </c>
      <c r="AU36" s="45">
        <v>0.89194962746614148</v>
      </c>
      <c r="AV36" s="45">
        <v>5.572020620304826E-2</v>
      </c>
      <c r="AW36" s="45">
        <v>2.2732831086237432E-2</v>
      </c>
      <c r="AX36" s="45">
        <v>0.12064767742883255</v>
      </c>
      <c r="AY36" s="45">
        <v>6.814453874610608E-5</v>
      </c>
      <c r="AZ36" s="45">
        <v>2.3587758368009162E-2</v>
      </c>
      <c r="BA36" s="45">
        <v>7.1762699625023017E-4</v>
      </c>
      <c r="BB36" s="45">
        <v>6.6929390224788915E-2</v>
      </c>
      <c r="BC36" s="45">
        <v>6.8971345791059332E-2</v>
      </c>
      <c r="BD36" s="45">
        <v>5.467668817600175E-4</v>
      </c>
      <c r="BE36" s="45">
        <v>1.5141988511815538E-2</v>
      </c>
      <c r="BF36" s="45">
        <v>1.4511303560827422E-2</v>
      </c>
      <c r="BG36" s="45">
        <v>6.4383971732815196E-2</v>
      </c>
      <c r="BH36" s="45">
        <v>0.44977644510880366</v>
      </c>
      <c r="BI36" s="40">
        <v>0.3372337962962963</v>
      </c>
      <c r="BJ36">
        <v>19</v>
      </c>
      <c r="BK36">
        <v>38</v>
      </c>
      <c r="BL36" s="28">
        <v>0.95951182833015225</v>
      </c>
      <c r="BM36" s="29">
        <v>88.306148042731394</v>
      </c>
      <c r="BN36" s="30">
        <v>7886.6291139406339</v>
      </c>
      <c r="BO36" s="30">
        <v>7977.6987341939894</v>
      </c>
    </row>
    <row r="37" spans="1:67">
      <c r="A37" s="46">
        <v>39843</v>
      </c>
      <c r="B37" s="47">
        <v>3001</v>
      </c>
      <c r="C37" s="48">
        <v>0.27013888888888887</v>
      </c>
      <c r="D37" s="48">
        <v>0.27916666666666667</v>
      </c>
      <c r="E37" s="49">
        <v>0.04</v>
      </c>
      <c r="F37" s="47">
        <v>12</v>
      </c>
      <c r="G37" s="47">
        <v>21</v>
      </c>
      <c r="H37" s="47">
        <v>20.5</v>
      </c>
      <c r="I37" s="47">
        <v>426</v>
      </c>
      <c r="J37" s="47">
        <v>58</v>
      </c>
      <c r="K37" s="47">
        <v>900</v>
      </c>
      <c r="L37" s="47">
        <v>21</v>
      </c>
      <c r="M37" s="47">
        <v>20</v>
      </c>
      <c r="N37" s="47">
        <v>460</v>
      </c>
      <c r="O37" s="47">
        <v>58</v>
      </c>
      <c r="P37" s="47">
        <v>1000</v>
      </c>
      <c r="Q37" s="35">
        <f t="shared" si="0"/>
        <v>20</v>
      </c>
      <c r="R37" s="35">
        <f t="shared" si="1"/>
        <v>1000</v>
      </c>
      <c r="S37" s="50">
        <v>3001</v>
      </c>
      <c r="T37" s="51">
        <v>0.04</v>
      </c>
      <c r="U37" s="35">
        <v>-4</v>
      </c>
      <c r="V37" s="52" t="s">
        <v>57</v>
      </c>
      <c r="W37" s="40">
        <f t="shared" si="2"/>
        <v>0.27374999999999999</v>
      </c>
      <c r="X37" s="40">
        <v>0.27409722222222221</v>
      </c>
      <c r="Y37" s="42">
        <v>22621.766666666666</v>
      </c>
      <c r="Z37" s="43">
        <v>1076.4586533333334</v>
      </c>
      <c r="AA37" s="43">
        <v>17.36333333333333</v>
      </c>
      <c r="AB37" s="43">
        <v>14.158899999999996</v>
      </c>
      <c r="AC37" s="43">
        <v>3.89445</v>
      </c>
      <c r="AD37" s="43">
        <v>10.264450000000002</v>
      </c>
      <c r="AE37" s="43">
        <v>329.91066666666671</v>
      </c>
      <c r="AF37" s="43">
        <v>5.6366666666666658</v>
      </c>
      <c r="AG37" s="43">
        <v>1.139666666666667E-2</v>
      </c>
      <c r="AH37" s="43">
        <v>90.361563333333322</v>
      </c>
      <c r="AI37" s="43">
        <v>16.296180000000003</v>
      </c>
      <c r="AJ37" s="43">
        <v>2.0055833333333335</v>
      </c>
      <c r="AK37" s="43">
        <v>0.55164666666666684</v>
      </c>
      <c r="AL37" s="44">
        <v>96.303483333333347</v>
      </c>
      <c r="AM37" s="43">
        <v>1.1052933333333332</v>
      </c>
      <c r="AN37" s="43">
        <v>2.6671400000000007</v>
      </c>
      <c r="AO37" s="43">
        <v>1.9295399999999996</v>
      </c>
      <c r="AP37" s="42">
        <v>2983.2666666666669</v>
      </c>
      <c r="AQ37" s="45">
        <v>208.35524758308028</v>
      </c>
      <c r="AR37" s="45">
        <v>14.614585836120732</v>
      </c>
      <c r="AS37" s="45">
        <v>0.10882866424301821</v>
      </c>
      <c r="AT37" s="45">
        <v>1.7813400612441067E-2</v>
      </c>
      <c r="AU37" s="45">
        <v>4.111723147462551E-2</v>
      </c>
      <c r="AV37" s="45">
        <v>3.3960512059012446E-2</v>
      </c>
      <c r="AW37" s="45">
        <v>3.1030229235922704</v>
      </c>
      <c r="AX37" s="45">
        <v>0.12262455549036834</v>
      </c>
      <c r="AY37" s="45">
        <v>1.0661996103898208E-4</v>
      </c>
      <c r="AZ37" s="45">
        <v>1.4915106934284454</v>
      </c>
      <c r="BA37" s="45">
        <v>0.2495503244110871</v>
      </c>
      <c r="BB37" s="45">
        <v>1.6677448811211311E-2</v>
      </c>
      <c r="BC37" s="45">
        <v>7.8361995245466824E-3</v>
      </c>
      <c r="BD37" s="45">
        <v>4.9813168756959784E-2</v>
      </c>
      <c r="BE37" s="45">
        <v>2.3523530894555913E-2</v>
      </c>
      <c r="BF37" s="45">
        <v>2.0243919478748901E-2</v>
      </c>
      <c r="BG37" s="45">
        <v>1.6053350708357339E-2</v>
      </c>
      <c r="BH37" s="45">
        <v>2.5452231571738997</v>
      </c>
      <c r="BI37" s="40">
        <v>0.27409722222222221</v>
      </c>
      <c r="BJ37">
        <v>19</v>
      </c>
      <c r="BK37">
        <v>31</v>
      </c>
      <c r="BL37" s="28">
        <v>0.94601577110686963</v>
      </c>
      <c r="BM37" s="29">
        <v>20.562731625176884</v>
      </c>
      <c r="BN37" s="30">
        <v>1103.1508382605623</v>
      </c>
      <c r="BO37" s="30">
        <v>1115.8893005961345</v>
      </c>
    </row>
    <row r="38" spans="1:67">
      <c r="A38" s="46">
        <v>39843</v>
      </c>
      <c r="B38" s="47">
        <v>3002</v>
      </c>
      <c r="C38" s="48">
        <v>0.27986111111111112</v>
      </c>
      <c r="D38" s="48">
        <v>0.29097222222222224</v>
      </c>
      <c r="E38" s="49">
        <v>7.0000000000000007E-2</v>
      </c>
      <c r="F38" s="47">
        <v>12</v>
      </c>
      <c r="G38" s="47">
        <v>25</v>
      </c>
      <c r="H38" s="47">
        <v>25</v>
      </c>
      <c r="I38" s="47">
        <v>415</v>
      </c>
      <c r="J38" s="47">
        <v>62</v>
      </c>
      <c r="K38" s="47">
        <v>1000</v>
      </c>
      <c r="L38" s="47">
        <v>25</v>
      </c>
      <c r="M38" s="47">
        <v>25</v>
      </c>
      <c r="N38" s="47">
        <v>430</v>
      </c>
      <c r="O38" s="47">
        <v>62</v>
      </c>
      <c r="P38" s="47">
        <v>1100</v>
      </c>
      <c r="Q38" s="35">
        <f t="shared" si="0"/>
        <v>25</v>
      </c>
      <c r="R38" s="35">
        <f t="shared" si="1"/>
        <v>1100</v>
      </c>
      <c r="S38" s="50">
        <v>3002</v>
      </c>
      <c r="T38" s="51">
        <v>7.0000000000000007E-2</v>
      </c>
      <c r="U38" s="35">
        <v>-4</v>
      </c>
      <c r="V38" s="52" t="s">
        <v>57</v>
      </c>
      <c r="W38" s="40">
        <f t="shared" si="2"/>
        <v>0.2835300925925926</v>
      </c>
      <c r="X38" s="40">
        <v>0.28387731481481482</v>
      </c>
      <c r="Y38" s="42">
        <v>22016.733333333334</v>
      </c>
      <c r="Z38" s="43">
        <v>567.202</v>
      </c>
      <c r="AA38" s="43">
        <v>17.508666666666663</v>
      </c>
      <c r="AB38" s="43">
        <v>17.888850000000001</v>
      </c>
      <c r="AC38" s="43">
        <v>4.4845500000000005</v>
      </c>
      <c r="AD38" s="43">
        <v>13.404300000000001</v>
      </c>
      <c r="AE38" s="43">
        <v>100.64033333333333</v>
      </c>
      <c r="AF38" s="43">
        <v>5.7419999999999991</v>
      </c>
      <c r="AG38" s="43">
        <v>1.0759999999999997E-2</v>
      </c>
      <c r="AH38" s="43">
        <v>50.48416000000001</v>
      </c>
      <c r="AI38" s="43">
        <v>5.2661800000000003</v>
      </c>
      <c r="AJ38" s="43">
        <v>2.6843766666666662</v>
      </c>
      <c r="AK38" s="43">
        <v>0.67294666666666669</v>
      </c>
      <c r="AL38" s="44">
        <v>98.31862000000001</v>
      </c>
      <c r="AM38" s="43">
        <v>1.1931733333333334</v>
      </c>
      <c r="AN38" s="43">
        <v>2.580926666666667</v>
      </c>
      <c r="AO38" s="43">
        <v>2.5826266666666666</v>
      </c>
      <c r="AP38" s="42">
        <v>3078.7666666666669</v>
      </c>
      <c r="AQ38" s="45">
        <v>118.80640100408991</v>
      </c>
      <c r="AR38" s="45">
        <v>3.5804068348998199</v>
      </c>
      <c r="AS38" s="45">
        <v>8.9893934946857781E-2</v>
      </c>
      <c r="AT38" s="45">
        <v>9.3393231498086884E-2</v>
      </c>
      <c r="AU38" s="45">
        <v>1.9566134536224866E-2</v>
      </c>
      <c r="AV38" s="45">
        <v>7.6346600764381559E-2</v>
      </c>
      <c r="AW38" s="45">
        <v>1.6043077427142094</v>
      </c>
      <c r="AX38" s="45">
        <v>4.6267587522718402E-2</v>
      </c>
      <c r="AY38" s="45">
        <v>6.7466466766320847E-5</v>
      </c>
      <c r="AZ38" s="45">
        <v>0.40758594490129196</v>
      </c>
      <c r="BA38" s="45">
        <v>8.6995693115724221E-2</v>
      </c>
      <c r="BB38" s="45">
        <v>2.1139987983771938E-2</v>
      </c>
      <c r="BC38" s="45">
        <v>4.7827804157986563E-3</v>
      </c>
      <c r="BD38" s="45">
        <v>1.5793219845981258E-2</v>
      </c>
      <c r="BE38" s="45">
        <v>1.0876324598944677E-2</v>
      </c>
      <c r="BF38" s="45">
        <v>1.1560423967089149E-2</v>
      </c>
      <c r="BG38" s="45">
        <v>2.0333612962087081E-2</v>
      </c>
      <c r="BH38" s="45">
        <v>0.72793204179460602</v>
      </c>
      <c r="BI38" s="40">
        <v>0.28387731481481482</v>
      </c>
      <c r="BJ38">
        <v>19</v>
      </c>
      <c r="BK38">
        <v>30</v>
      </c>
      <c r="BL38" s="28">
        <v>0.94408776293211494</v>
      </c>
      <c r="BM38" s="29">
        <v>25.729646795127476</v>
      </c>
      <c r="BN38" s="30">
        <v>1214.7043551347733</v>
      </c>
      <c r="BO38" s="30">
        <v>1228.7309643164681</v>
      </c>
    </row>
    <row r="39" spans="1:67">
      <c r="A39" s="46">
        <v>39843</v>
      </c>
      <c r="B39" s="47">
        <v>3004</v>
      </c>
      <c r="C39" s="48">
        <v>0.2951388888888889</v>
      </c>
      <c r="D39" s="48">
        <v>0.30486111111111108</v>
      </c>
      <c r="E39" s="49">
        <v>0.3</v>
      </c>
      <c r="F39" s="47">
        <v>12</v>
      </c>
      <c r="G39" s="47">
        <v>52.5</v>
      </c>
      <c r="H39" s="47">
        <v>52.5</v>
      </c>
      <c r="I39" s="47">
        <v>487</v>
      </c>
      <c r="J39" s="47">
        <v>81</v>
      </c>
      <c r="K39" s="47">
        <v>2400</v>
      </c>
      <c r="L39" s="47">
        <v>52.5</v>
      </c>
      <c r="M39" s="47">
        <v>52.7</v>
      </c>
      <c r="N39" s="47">
        <v>483</v>
      </c>
      <c r="O39" s="47">
        <v>81</v>
      </c>
      <c r="P39" s="47">
        <v>2500</v>
      </c>
      <c r="Q39" s="35">
        <f t="shared" si="0"/>
        <v>52.7</v>
      </c>
      <c r="R39" s="35">
        <f t="shared" si="1"/>
        <v>2500</v>
      </c>
      <c r="S39" s="50">
        <v>3004</v>
      </c>
      <c r="T39" s="51">
        <v>0.3</v>
      </c>
      <c r="U39" s="35">
        <v>-4</v>
      </c>
      <c r="V39" s="52" t="s">
        <v>57</v>
      </c>
      <c r="W39" s="40">
        <f t="shared" si="2"/>
        <v>0.29979166666666668</v>
      </c>
      <c r="X39" s="40">
        <v>0.3001388888888889</v>
      </c>
      <c r="Y39" s="42">
        <v>23600.1</v>
      </c>
      <c r="Z39" s="43">
        <v>69.204333333333338</v>
      </c>
      <c r="AA39" s="43">
        <v>17.320666666666668</v>
      </c>
      <c r="AB39" s="43">
        <v>46.2119</v>
      </c>
      <c r="AC39" s="43">
        <v>37.827649999999998</v>
      </c>
      <c r="AD39" s="43">
        <v>8.3842500000000033</v>
      </c>
      <c r="AE39" s="43">
        <v>6.1263333333333332</v>
      </c>
      <c r="AF39" s="43">
        <v>6.8923333333333323</v>
      </c>
      <c r="AG39" s="43">
        <v>1.1213333333333327E-2</v>
      </c>
      <c r="AH39" s="43">
        <v>5.8990999999999998</v>
      </c>
      <c r="AI39" s="43">
        <v>0.30737666666666674</v>
      </c>
      <c r="AJ39" s="43">
        <v>6.6487433333333321</v>
      </c>
      <c r="AK39" s="43">
        <v>5.4424466666666662</v>
      </c>
      <c r="AL39" s="44">
        <v>99.834320000000019</v>
      </c>
      <c r="AM39" s="43">
        <v>1.3735133333333336</v>
      </c>
      <c r="AN39" s="43">
        <v>2.6954466666666672</v>
      </c>
      <c r="AO39" s="43">
        <v>6.396703333333333</v>
      </c>
      <c r="AP39" s="42">
        <v>3160.7666666666669</v>
      </c>
      <c r="AQ39" s="45">
        <v>75.024294915797213</v>
      </c>
      <c r="AR39" s="45">
        <v>0.93176763173059329</v>
      </c>
      <c r="AS39" s="45">
        <v>5.5207029370850993E-2</v>
      </c>
      <c r="AT39" s="45">
        <v>0.24903674427737044</v>
      </c>
      <c r="AU39" s="45">
        <v>0.26998209231725978</v>
      </c>
      <c r="AV39" s="45">
        <v>2.5083567226923349E-2</v>
      </c>
      <c r="AW39" s="45">
        <v>0.12702113137616119</v>
      </c>
      <c r="AX39" s="45">
        <v>0.15982066098649395</v>
      </c>
      <c r="AY39" s="45">
        <v>4.3417248545530207E-5</v>
      </c>
      <c r="AZ39" s="45">
        <v>8.9253030471204697E-2</v>
      </c>
      <c r="BA39" s="45">
        <v>6.7324578354228904E-3</v>
      </c>
      <c r="BB39" s="45">
        <v>3.4279004163434851E-2</v>
      </c>
      <c r="BC39" s="45">
        <v>3.6223432436356243E-2</v>
      </c>
      <c r="BD39" s="45">
        <v>2.5631876705545288E-3</v>
      </c>
      <c r="BE39" s="45">
        <v>3.267677371207086E-2</v>
      </c>
      <c r="BF39" s="45">
        <v>7.253618993698756E-3</v>
      </c>
      <c r="BG39" s="45">
        <v>3.2982884624618881E-2</v>
      </c>
      <c r="BH39" s="45">
        <v>0.43018306715207638</v>
      </c>
      <c r="BI39" s="40">
        <v>0.3001388888888889</v>
      </c>
      <c r="BJ39">
        <v>19</v>
      </c>
      <c r="BK39">
        <v>32</v>
      </c>
      <c r="BL39" s="28">
        <v>0.94794377928162421</v>
      </c>
      <c r="BM39" s="29">
        <v>54.127669009885437</v>
      </c>
      <c r="BN39" s="30">
        <v>2755.071066379327</v>
      </c>
      <c r="BO39" s="30">
        <v>2786.8848200326679</v>
      </c>
    </row>
    <row r="40" spans="1:67">
      <c r="A40" s="46">
        <v>39843</v>
      </c>
      <c r="B40" s="47">
        <v>3005</v>
      </c>
      <c r="C40" s="48">
        <v>0.30555555555555552</v>
      </c>
      <c r="D40" s="48">
        <v>0.31458333333333333</v>
      </c>
      <c r="E40" s="49">
        <v>0.45</v>
      </c>
      <c r="F40" s="47">
        <v>12</v>
      </c>
      <c r="G40" s="47">
        <v>63.2</v>
      </c>
      <c r="H40" s="47">
        <v>63.3</v>
      </c>
      <c r="I40" s="47">
        <v>547</v>
      </c>
      <c r="J40" s="47">
        <v>83</v>
      </c>
      <c r="K40" s="47">
        <v>3400</v>
      </c>
      <c r="L40" s="47">
        <v>63.2</v>
      </c>
      <c r="M40" s="47">
        <v>63.1</v>
      </c>
      <c r="N40" s="47">
        <v>532</v>
      </c>
      <c r="O40" s="47">
        <v>83</v>
      </c>
      <c r="P40" s="47">
        <v>3500</v>
      </c>
      <c r="Q40" s="35">
        <f t="shared" si="0"/>
        <v>63.1</v>
      </c>
      <c r="R40" s="35">
        <f t="shared" si="1"/>
        <v>3500</v>
      </c>
      <c r="S40" s="50">
        <v>3005</v>
      </c>
      <c r="T40" s="51">
        <v>0.45</v>
      </c>
      <c r="U40" s="35">
        <v>-4</v>
      </c>
      <c r="V40" s="52" t="s">
        <v>57</v>
      </c>
      <c r="W40" s="40">
        <f t="shared" si="2"/>
        <v>0.30820601851851853</v>
      </c>
      <c r="X40" s="40">
        <v>0.30855324074074075</v>
      </c>
      <c r="Y40" s="42">
        <v>25492.5</v>
      </c>
      <c r="Z40" s="43">
        <v>42.057000000000002</v>
      </c>
      <c r="AA40" s="43">
        <v>17.049666666666671</v>
      </c>
      <c r="AB40" s="43">
        <v>61.709900000000012</v>
      </c>
      <c r="AC40" s="43">
        <v>53.187750000000008</v>
      </c>
      <c r="AD40" s="43">
        <v>8.5221499999999999</v>
      </c>
      <c r="AE40" s="43">
        <v>4.2426666666666666</v>
      </c>
      <c r="AF40" s="43">
        <v>7.4309999999999983</v>
      </c>
      <c r="AG40" s="43">
        <v>1.209E-2</v>
      </c>
      <c r="AH40" s="43">
        <v>3.3200233333333324</v>
      </c>
      <c r="AI40" s="43">
        <v>0.19750666666666661</v>
      </c>
      <c r="AJ40" s="43">
        <v>8.23813</v>
      </c>
      <c r="AK40" s="43">
        <v>7.1004499999999995</v>
      </c>
      <c r="AL40" s="44">
        <v>99.904310000000024</v>
      </c>
      <c r="AM40" s="43">
        <v>1.37399</v>
      </c>
      <c r="AN40" s="43">
        <v>2.8762233333333334</v>
      </c>
      <c r="AO40" s="43">
        <v>7.9258366666666671</v>
      </c>
      <c r="AP40" s="42">
        <v>3161.9666666666667</v>
      </c>
      <c r="AQ40" s="45">
        <v>155.42039763171371</v>
      </c>
      <c r="AR40" s="45">
        <v>0.27356081086569228</v>
      </c>
      <c r="AS40" s="45">
        <v>5.9739857504957444E-2</v>
      </c>
      <c r="AT40" s="45">
        <v>0.2324557577483187</v>
      </c>
      <c r="AU40" s="45">
        <v>0.25982516502182162</v>
      </c>
      <c r="AV40" s="45">
        <v>2.8983690419696808E-2</v>
      </c>
      <c r="AW40" s="45">
        <v>7.7233784519920495E-2</v>
      </c>
      <c r="AX40" s="45">
        <v>9.4917386947018262E-2</v>
      </c>
      <c r="AY40" s="45">
        <v>6.6176357899385473E-5</v>
      </c>
      <c r="AZ40" s="45">
        <v>2.5331167708403515E-2</v>
      </c>
      <c r="BA40" s="45">
        <v>3.5050636605299793E-3</v>
      </c>
      <c r="BB40" s="45">
        <v>6.4445642157584582E-2</v>
      </c>
      <c r="BC40" s="45">
        <v>6.1102620012678598E-2</v>
      </c>
      <c r="BD40" s="45">
        <v>7.3030461287469661E-4</v>
      </c>
      <c r="BE40" s="45">
        <v>1.8946118699963415E-2</v>
      </c>
      <c r="BF40" s="45">
        <v>1.5026452155043635E-2</v>
      </c>
      <c r="BG40" s="45">
        <v>6.1992132333582042E-2</v>
      </c>
      <c r="BH40" s="45">
        <v>0.1825741858350553</v>
      </c>
      <c r="BI40" s="40">
        <v>0.30855324074074075</v>
      </c>
      <c r="BJ40">
        <v>19</v>
      </c>
      <c r="BK40">
        <v>33</v>
      </c>
      <c r="BL40" s="28">
        <v>0.9498717874563789</v>
      </c>
      <c r="BM40" s="29">
        <v>64.743603080851159</v>
      </c>
      <c r="BN40" s="30">
        <v>3853.1830186939974</v>
      </c>
      <c r="BO40" s="30">
        <v>3897.6770489329579</v>
      </c>
    </row>
    <row r="41" spans="1:67">
      <c r="A41" s="46">
        <v>39843</v>
      </c>
      <c r="B41" s="47">
        <v>3006</v>
      </c>
      <c r="C41" s="48">
        <v>0.31527777777777777</v>
      </c>
      <c r="D41" s="48">
        <v>0.32500000000000001</v>
      </c>
      <c r="E41" s="49">
        <v>0.65</v>
      </c>
      <c r="F41" s="47">
        <v>12</v>
      </c>
      <c r="G41" s="47">
        <v>74.099999999999994</v>
      </c>
      <c r="H41" s="47">
        <v>74.099999999999994</v>
      </c>
      <c r="I41" s="47">
        <v>620</v>
      </c>
      <c r="J41" s="47">
        <v>90</v>
      </c>
      <c r="K41" s="47">
        <v>4900</v>
      </c>
      <c r="L41" s="47">
        <v>74.099999999999994</v>
      </c>
      <c r="M41" s="47">
        <v>74.3</v>
      </c>
      <c r="N41" s="47">
        <v>617</v>
      </c>
      <c r="O41" s="47">
        <v>90</v>
      </c>
      <c r="P41" s="47">
        <v>5000</v>
      </c>
      <c r="Q41" s="35">
        <f t="shared" si="0"/>
        <v>74.3</v>
      </c>
      <c r="R41" s="35">
        <f t="shared" si="1"/>
        <v>5000</v>
      </c>
      <c r="S41" s="50">
        <v>3006</v>
      </c>
      <c r="T41" s="51">
        <v>0.65</v>
      </c>
      <c r="U41" s="35">
        <v>-4</v>
      </c>
      <c r="V41" s="52" t="s">
        <v>57</v>
      </c>
      <c r="W41" s="40">
        <f t="shared" si="2"/>
        <v>0.31890046296296293</v>
      </c>
      <c r="X41" s="40">
        <v>0.31924768518518515</v>
      </c>
      <c r="Y41" s="42">
        <v>29079.200000000001</v>
      </c>
      <c r="Z41" s="43">
        <v>25.966666666666672</v>
      </c>
      <c r="AA41" s="43">
        <v>16.565333333333331</v>
      </c>
      <c r="AB41" s="43">
        <v>88.975950000000012</v>
      </c>
      <c r="AC41" s="43">
        <v>79.574250000000021</v>
      </c>
      <c r="AD41" s="43">
        <v>9.4016999999999999</v>
      </c>
      <c r="AE41" s="43">
        <v>3.7649999999999997</v>
      </c>
      <c r="AF41" s="43">
        <v>9.1800000000000015</v>
      </c>
      <c r="AG41" s="43">
        <v>1.3789999999999995E-2</v>
      </c>
      <c r="AH41" s="43">
        <v>1.7957399999999999</v>
      </c>
      <c r="AI41" s="43">
        <v>0.15407333333333334</v>
      </c>
      <c r="AJ41" s="43">
        <v>10.442100000000002</v>
      </c>
      <c r="AK41" s="43">
        <v>9.3387233333333324</v>
      </c>
      <c r="AL41" s="44">
        <v>99.943516666666696</v>
      </c>
      <c r="AM41" s="43">
        <v>1.4920700000000002</v>
      </c>
      <c r="AN41" s="43">
        <v>3.2201200000000001</v>
      </c>
      <c r="AO41" s="43">
        <v>10.046256666666665</v>
      </c>
      <c r="AP41" s="42">
        <v>3159.1</v>
      </c>
      <c r="AQ41" s="45">
        <v>189.13840945457952</v>
      </c>
      <c r="AR41" s="45">
        <v>0.28686574215583405</v>
      </c>
      <c r="AS41" s="45">
        <v>0.12178934139800919</v>
      </c>
      <c r="AT41" s="45">
        <v>0.31004105261834264</v>
      </c>
      <c r="AU41" s="45">
        <v>0.28659754161918627</v>
      </c>
      <c r="AV41" s="45">
        <v>3.0155802323816767E-2</v>
      </c>
      <c r="AW41" s="45">
        <v>5.8766046964740304E-2</v>
      </c>
      <c r="AX41" s="45">
        <v>5.6690326365688423E-2</v>
      </c>
      <c r="AY41" s="45">
        <v>8.8473646962790759E-5</v>
      </c>
      <c r="AZ41" s="45">
        <v>2.4428750726735182E-2</v>
      </c>
      <c r="BA41" s="45">
        <v>2.4081661835961563E-3</v>
      </c>
      <c r="BB41" s="45">
        <v>8.234311310523823E-2</v>
      </c>
      <c r="BC41" s="45">
        <v>7.4538704055670493E-2</v>
      </c>
      <c r="BD41" s="45">
        <v>6.808125638724053E-4</v>
      </c>
      <c r="BE41" s="45">
        <v>1.3698883669595246E-2</v>
      </c>
      <c r="BF41" s="45">
        <v>1.8141672355713803E-2</v>
      </c>
      <c r="BG41" s="45">
        <v>7.9221725874754165E-2</v>
      </c>
      <c r="BH41" s="45">
        <v>0.30512857662936466</v>
      </c>
      <c r="BI41" s="40">
        <v>0.31924768518518515</v>
      </c>
      <c r="BJ41">
        <v>19</v>
      </c>
      <c r="BK41">
        <v>35</v>
      </c>
      <c r="BL41" s="28">
        <v>0.95372780380588829</v>
      </c>
      <c r="BM41" s="29">
        <v>76.081066503646895</v>
      </c>
      <c r="BN41" s="30">
        <v>5493.4081833628088</v>
      </c>
      <c r="BO41" s="30">
        <v>5556.8424579974826</v>
      </c>
    </row>
    <row r="42" spans="1:67">
      <c r="A42" s="46">
        <v>39843</v>
      </c>
      <c r="B42" s="47">
        <v>3007</v>
      </c>
      <c r="C42" s="48">
        <v>0.32500000000000001</v>
      </c>
      <c r="D42" s="48">
        <v>0.33402777777777781</v>
      </c>
      <c r="E42" s="49">
        <v>0.85</v>
      </c>
      <c r="F42" s="47">
        <v>12</v>
      </c>
      <c r="G42" s="47">
        <v>82.7</v>
      </c>
      <c r="H42" s="47">
        <v>82.5</v>
      </c>
      <c r="I42" s="47">
        <v>708</v>
      </c>
      <c r="J42" s="47">
        <v>93</v>
      </c>
      <c r="K42" s="47">
        <v>6500</v>
      </c>
      <c r="L42" s="47">
        <v>82.7</v>
      </c>
      <c r="M42" s="47">
        <v>82.5</v>
      </c>
      <c r="N42" s="47">
        <v>699</v>
      </c>
      <c r="O42" s="47">
        <v>93</v>
      </c>
      <c r="P42" s="47">
        <v>6500</v>
      </c>
      <c r="Q42" s="35">
        <f t="shared" si="0"/>
        <v>82.5</v>
      </c>
      <c r="R42" s="35">
        <f t="shared" si="1"/>
        <v>6500</v>
      </c>
      <c r="S42" s="50">
        <v>3007</v>
      </c>
      <c r="T42" s="51">
        <v>0.85</v>
      </c>
      <c r="U42" s="35">
        <v>-4</v>
      </c>
      <c r="V42" s="52" t="s">
        <v>57</v>
      </c>
      <c r="W42" s="40">
        <f t="shared" si="2"/>
        <v>0.32833333333333337</v>
      </c>
      <c r="X42" s="40">
        <v>0.32868055555555559</v>
      </c>
      <c r="Y42" s="42">
        <v>35375.866666666669</v>
      </c>
      <c r="Z42" s="43">
        <v>25.288333333333338</v>
      </c>
      <c r="AA42" s="43">
        <v>15.570666666666662</v>
      </c>
      <c r="AB42" s="43">
        <v>130.19999999999993</v>
      </c>
      <c r="AC42" s="43">
        <v>116.13350000000008</v>
      </c>
      <c r="AD42" s="43">
        <v>14.066499999999994</v>
      </c>
      <c r="AE42" s="43">
        <v>4.1683333333333339</v>
      </c>
      <c r="AF42" s="43">
        <v>11.368333333333334</v>
      </c>
      <c r="AG42" s="43">
        <v>1.6746666666666667E-2</v>
      </c>
      <c r="AH42" s="43">
        <v>1.4348733333333334</v>
      </c>
      <c r="AI42" s="43">
        <v>0.14083999999999999</v>
      </c>
      <c r="AJ42" s="43">
        <v>12.615909999999996</v>
      </c>
      <c r="AK42" s="43">
        <v>11.252916666666668</v>
      </c>
      <c r="AL42" s="44">
        <v>99.953090000000003</v>
      </c>
      <c r="AM42" s="43">
        <v>1.5253433333333331</v>
      </c>
      <c r="AN42" s="43">
        <v>3.8204733333333332</v>
      </c>
      <c r="AO42" s="43">
        <v>12.137656666666665</v>
      </c>
      <c r="AP42" s="42">
        <v>3153.9666666666667</v>
      </c>
      <c r="AQ42" s="45">
        <v>160.26480959780235</v>
      </c>
      <c r="AR42" s="45">
        <v>0.33068459118968785</v>
      </c>
      <c r="AS42" s="45">
        <v>8.5900236173788488E-2</v>
      </c>
      <c r="AT42" s="45">
        <v>0.22401508569890993</v>
      </c>
      <c r="AU42" s="45">
        <v>0.23476014905900552</v>
      </c>
      <c r="AV42" s="45">
        <v>5.1463914374624109E-2</v>
      </c>
      <c r="AW42" s="45">
        <v>8.0818371645289683E-2</v>
      </c>
      <c r="AX42" s="45">
        <v>0.11209858140945123</v>
      </c>
      <c r="AY42" s="45">
        <v>7.3029674334022102E-5</v>
      </c>
      <c r="AZ42" s="45">
        <v>1.9593840223719385E-2</v>
      </c>
      <c r="BA42" s="45">
        <v>2.7330165221499904E-3</v>
      </c>
      <c r="BB42" s="45">
        <v>6.4088340700887966E-2</v>
      </c>
      <c r="BC42" s="45">
        <v>6.0426033915131717E-2</v>
      </c>
      <c r="BD42" s="45">
        <v>5.326252483429623E-4</v>
      </c>
      <c r="BE42" s="45">
        <v>1.2728401132989916E-2</v>
      </c>
      <c r="BF42" s="45">
        <v>1.5185790393820701E-2</v>
      </c>
      <c r="BG42" s="45">
        <v>6.166773416286378E-2</v>
      </c>
      <c r="BH42" s="45">
        <v>0.1825741858350553</v>
      </c>
      <c r="BI42" s="40">
        <v>0.32868055555555559</v>
      </c>
      <c r="BJ42">
        <v>19</v>
      </c>
      <c r="BK42">
        <v>36</v>
      </c>
      <c r="BL42" s="28">
        <v>0.95565581198064287</v>
      </c>
      <c r="BM42" s="29">
        <v>84.392372422213668</v>
      </c>
      <c r="BN42" s="30">
        <v>7134.2231856468834</v>
      </c>
      <c r="BO42" s="30">
        <v>7216.6045157351846</v>
      </c>
    </row>
    <row r="43" spans="1:67">
      <c r="A43" s="46"/>
      <c r="B43" s="47"/>
      <c r="C43" s="48"/>
      <c r="D43" s="48"/>
      <c r="E43" s="49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35"/>
      <c r="R43" s="35"/>
      <c r="S43" s="50"/>
      <c r="T43" s="51"/>
      <c r="U43" s="35"/>
      <c r="V43" s="52"/>
      <c r="W43" s="40"/>
      <c r="X43" s="40"/>
      <c r="Y43" s="42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/>
      <c r="AM43" s="43"/>
      <c r="AN43" s="43"/>
      <c r="AO43" s="43"/>
      <c r="AP43" s="42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0"/>
      <c r="BL43" s="28"/>
      <c r="BM43" s="29"/>
      <c r="BN43" s="30"/>
      <c r="BO43" s="30"/>
    </row>
    <row r="44" spans="1:67">
      <c r="A44" s="46">
        <v>39843</v>
      </c>
      <c r="B44" s="47">
        <v>3012</v>
      </c>
      <c r="C44" s="48">
        <v>0.3666666666666667</v>
      </c>
      <c r="D44" s="48">
        <v>0.37777777777777777</v>
      </c>
      <c r="E44" s="49">
        <v>0.65</v>
      </c>
      <c r="F44" s="47">
        <v>6</v>
      </c>
      <c r="G44" s="47">
        <v>74.099999999999994</v>
      </c>
      <c r="H44" s="47">
        <v>74</v>
      </c>
      <c r="I44" s="47">
        <v>613</v>
      </c>
      <c r="J44" s="47">
        <v>90</v>
      </c>
      <c r="K44" s="47">
        <v>4800</v>
      </c>
      <c r="L44" s="47">
        <v>74.099999999999994</v>
      </c>
      <c r="M44" s="47">
        <v>74.2</v>
      </c>
      <c r="N44" s="47">
        <v>602</v>
      </c>
      <c r="O44" s="47">
        <v>90</v>
      </c>
      <c r="P44" s="47">
        <v>4800</v>
      </c>
      <c r="Q44" s="35">
        <f t="shared" si="0"/>
        <v>74.2</v>
      </c>
      <c r="R44" s="35">
        <f t="shared" si="1"/>
        <v>4800</v>
      </c>
      <c r="S44" s="50">
        <v>3012</v>
      </c>
      <c r="T44" s="51">
        <v>0.65</v>
      </c>
      <c r="U44" s="35">
        <v>-2</v>
      </c>
      <c r="V44" s="52" t="s">
        <v>56</v>
      </c>
      <c r="W44" s="40">
        <f t="shared" si="2"/>
        <v>0.37239583333333331</v>
      </c>
      <c r="X44" s="40">
        <v>0.37274305555555554</v>
      </c>
      <c r="Y44" s="42">
        <v>29012</v>
      </c>
      <c r="Z44" s="43">
        <v>21.039000000000001</v>
      </c>
      <c r="AA44" s="43">
        <v>16.323333333333338</v>
      </c>
      <c r="AB44" s="43">
        <v>92.617349999999988</v>
      </c>
      <c r="AC44" s="43">
        <v>81.495750000000015</v>
      </c>
      <c r="AD44" s="43">
        <v>11.121599999999999</v>
      </c>
      <c r="AE44" s="43">
        <v>3.0853333333333333</v>
      </c>
      <c r="AF44" s="43">
        <v>9.2680000000000007</v>
      </c>
      <c r="AG44" s="43">
        <v>1.3743333333333331E-2</v>
      </c>
      <c r="AH44" s="43">
        <v>1.4584900000000001</v>
      </c>
      <c r="AI44" s="43">
        <v>0.12658000000000003</v>
      </c>
      <c r="AJ44" s="43">
        <v>10.895983333333332</v>
      </c>
      <c r="AK44" s="43">
        <v>9.5875766666666671</v>
      </c>
      <c r="AL44" s="44">
        <v>99.953983333333341</v>
      </c>
      <c r="AM44" s="43">
        <v>1.5100633333333335</v>
      </c>
      <c r="AN44" s="43">
        <v>3.2132566666666662</v>
      </c>
      <c r="AO44" s="43">
        <v>10.482933333333335</v>
      </c>
      <c r="AP44" s="42">
        <v>3160.0333333333333</v>
      </c>
      <c r="AQ44" s="45">
        <v>137.00692154677492</v>
      </c>
      <c r="AR44" s="45">
        <v>0.29123222159729417</v>
      </c>
      <c r="AS44" s="45">
        <v>8.2266737457820663E-2</v>
      </c>
      <c r="AT44" s="45">
        <v>0.18371948022404369</v>
      </c>
      <c r="AU44" s="45">
        <v>0.17338435229480731</v>
      </c>
      <c r="AV44" s="45">
        <v>1.9575847187374824E-2</v>
      </c>
      <c r="AW44" s="45">
        <v>7.1810734637621429E-2</v>
      </c>
      <c r="AX44" s="45">
        <v>0.14336834643177862</v>
      </c>
      <c r="AY44" s="45">
        <v>7.2793204179460387E-5</v>
      </c>
      <c r="AZ44" s="45">
        <v>1.8359745133833167E-2</v>
      </c>
      <c r="BA44" s="45">
        <v>3.0381936557196594E-3</v>
      </c>
      <c r="BB44" s="45">
        <v>5.358859942661074E-2</v>
      </c>
      <c r="BC44" s="45">
        <v>4.7071535313622459E-2</v>
      </c>
      <c r="BD44" s="45">
        <v>4.7639691748438932E-4</v>
      </c>
      <c r="BE44" s="45">
        <v>2.4748660476928842E-2</v>
      </c>
      <c r="BF44" s="45">
        <v>1.3161220028693309E-2</v>
      </c>
      <c r="BG44" s="45">
        <v>5.1553509752645207E-2</v>
      </c>
      <c r="BH44" s="45">
        <v>0.18257418583505536</v>
      </c>
      <c r="BI44" s="40">
        <v>0.37274305555555554</v>
      </c>
      <c r="BJ44">
        <v>19</v>
      </c>
      <c r="BK44">
        <v>45</v>
      </c>
      <c r="BL44" s="28">
        <v>0.97300788555343487</v>
      </c>
      <c r="BM44" s="29">
        <v>75.22214706217359</v>
      </c>
      <c r="BN44" s="30">
        <v>5221.1617178145316</v>
      </c>
      <c r="BO44" s="30">
        <v>5281.452268828556</v>
      </c>
    </row>
    <row r="45" spans="1:67">
      <c r="A45" s="46">
        <v>39843</v>
      </c>
      <c r="B45" s="47">
        <v>3011</v>
      </c>
      <c r="C45" s="48">
        <v>0.3576388888888889</v>
      </c>
      <c r="D45" s="48">
        <v>0.3659722222222222</v>
      </c>
      <c r="E45" s="49">
        <v>0.85</v>
      </c>
      <c r="F45" s="47">
        <v>6</v>
      </c>
      <c r="G45" s="47">
        <v>82.7</v>
      </c>
      <c r="H45" s="47">
        <v>82.5</v>
      </c>
      <c r="I45" s="47">
        <v>711</v>
      </c>
      <c r="J45" s="47">
        <v>91</v>
      </c>
      <c r="K45" s="47">
        <v>6600</v>
      </c>
      <c r="L45" s="47">
        <v>82.7</v>
      </c>
      <c r="M45" s="47">
        <v>82.5</v>
      </c>
      <c r="N45" s="47">
        <v>699</v>
      </c>
      <c r="O45" s="47">
        <v>91</v>
      </c>
      <c r="P45" s="47">
        <v>6600</v>
      </c>
      <c r="Q45" s="35">
        <f t="shared" si="0"/>
        <v>82.5</v>
      </c>
      <c r="R45" s="35">
        <f t="shared" si="1"/>
        <v>6600</v>
      </c>
      <c r="S45" s="50">
        <v>3011</v>
      </c>
      <c r="T45" s="51">
        <v>0.85</v>
      </c>
      <c r="U45" s="35">
        <v>-2</v>
      </c>
      <c r="V45" s="52" t="s">
        <v>56</v>
      </c>
      <c r="W45" s="40">
        <f t="shared" si="2"/>
        <v>0.36233796296296295</v>
      </c>
      <c r="X45" s="40">
        <v>0.36268518518518517</v>
      </c>
      <c r="Y45" s="42">
        <v>33891.366666666669</v>
      </c>
      <c r="Z45" s="43">
        <v>22.448333333333331</v>
      </c>
      <c r="AA45" s="43">
        <v>15.675999999999997</v>
      </c>
      <c r="AB45" s="43">
        <v>131.89050000000003</v>
      </c>
      <c r="AC45" s="43">
        <v>117.51949999999992</v>
      </c>
      <c r="AD45" s="43">
        <v>14.370999999999999</v>
      </c>
      <c r="AE45" s="43">
        <v>4.4803333333333342</v>
      </c>
      <c r="AF45" s="43">
        <v>11.157333333333332</v>
      </c>
      <c r="AG45" s="43">
        <v>1.6050000000000005E-2</v>
      </c>
      <c r="AH45" s="43">
        <v>1.33013</v>
      </c>
      <c r="AI45" s="43">
        <v>0.15784666666666664</v>
      </c>
      <c r="AJ45" s="43">
        <v>13.325690000000002</v>
      </c>
      <c r="AK45" s="43">
        <v>11.873696666666669</v>
      </c>
      <c r="AL45" s="44">
        <v>99.953793333333337</v>
      </c>
      <c r="AM45" s="43">
        <v>1.5610900000000001</v>
      </c>
      <c r="AN45" s="43">
        <v>3.6792799999999999</v>
      </c>
      <c r="AO45" s="43">
        <v>12.820543333333335</v>
      </c>
      <c r="AP45" s="42">
        <v>3155</v>
      </c>
      <c r="AQ45" s="45">
        <v>153.56195724417299</v>
      </c>
      <c r="AR45" s="45">
        <v>0.57483480885501959</v>
      </c>
      <c r="AS45" s="45">
        <v>5.5123685378022293E-2</v>
      </c>
      <c r="AT45" s="45">
        <v>0.26498649933078805</v>
      </c>
      <c r="AU45" s="45">
        <v>0.29400431031322988</v>
      </c>
      <c r="AV45" s="45">
        <v>8.6027261116302101E-2</v>
      </c>
      <c r="AW45" s="45">
        <v>9.3347084372850872E-2</v>
      </c>
      <c r="AX45" s="45">
        <v>6.5386560536937394E-2</v>
      </c>
      <c r="AY45" s="45">
        <v>8.610338613230133E-5</v>
      </c>
      <c r="AZ45" s="45">
        <v>3.247619977343618E-2</v>
      </c>
      <c r="BA45" s="45">
        <v>3.1049163832745055E-3</v>
      </c>
      <c r="BB45" s="45">
        <v>5.5689560403463623E-2</v>
      </c>
      <c r="BC45" s="45">
        <v>5.0438637921758858E-2</v>
      </c>
      <c r="BD45" s="45">
        <v>9.8433710700703632E-4</v>
      </c>
      <c r="BE45" s="45">
        <v>1.1402067265677515E-2</v>
      </c>
      <c r="BF45" s="45">
        <v>1.4613984799641011E-2</v>
      </c>
      <c r="BG45" s="45">
        <v>5.3576498214418067E-2</v>
      </c>
      <c r="BH45" s="45">
        <v>0</v>
      </c>
      <c r="BI45" s="40">
        <v>0.36268518518518517</v>
      </c>
      <c r="BJ45">
        <v>19</v>
      </c>
      <c r="BK45">
        <v>44</v>
      </c>
      <c r="BL45" s="28">
        <v>0.97107987737868018</v>
      </c>
      <c r="BM45" s="29">
        <v>83.719470162663555</v>
      </c>
      <c r="BN45" s="30">
        <v>7186.2206148209043</v>
      </c>
      <c r="BO45" s="30">
        <v>7269.2023771167569</v>
      </c>
    </row>
    <row r="46" spans="1:67">
      <c r="A46" s="46"/>
      <c r="B46" s="47"/>
      <c r="C46" s="48"/>
      <c r="D46" s="48"/>
      <c r="E46" s="49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5"/>
      <c r="R46" s="35"/>
      <c r="S46" s="50"/>
      <c r="T46" s="51"/>
      <c r="U46" s="35"/>
      <c r="V46" s="52"/>
      <c r="W46" s="40"/>
      <c r="X46" s="40"/>
      <c r="Y46" s="42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4"/>
      <c r="AM46" s="43"/>
      <c r="AN46" s="43"/>
      <c r="AO46" s="43"/>
      <c r="AP46" s="42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0"/>
      <c r="BL46" s="28"/>
      <c r="BM46" s="29"/>
      <c r="BN46" s="30"/>
      <c r="BO46" s="30"/>
    </row>
    <row r="47" spans="1:67">
      <c r="A47" s="46">
        <v>39843</v>
      </c>
      <c r="B47" s="47">
        <v>3013</v>
      </c>
      <c r="C47" s="48">
        <v>0.37916666666666665</v>
      </c>
      <c r="D47" s="48">
        <v>0.3833333333333333</v>
      </c>
      <c r="E47" s="49">
        <v>0.45</v>
      </c>
      <c r="F47" s="47">
        <v>6</v>
      </c>
      <c r="G47" s="47">
        <v>63.2</v>
      </c>
      <c r="H47" s="47">
        <v>63.4</v>
      </c>
      <c r="I47" s="47">
        <v>540</v>
      </c>
      <c r="J47" s="47">
        <v>85</v>
      </c>
      <c r="K47" s="47">
        <v>3400</v>
      </c>
      <c r="L47" s="47">
        <v>63.2</v>
      </c>
      <c r="M47" s="47">
        <v>63.5</v>
      </c>
      <c r="N47" s="47">
        <v>540</v>
      </c>
      <c r="O47" s="47">
        <v>85</v>
      </c>
      <c r="P47" s="47">
        <v>3500</v>
      </c>
      <c r="Q47" s="35">
        <f t="shared" si="0"/>
        <v>63.5</v>
      </c>
      <c r="R47" s="35">
        <f t="shared" si="1"/>
        <v>3500</v>
      </c>
      <c r="S47" s="50">
        <v>3013</v>
      </c>
      <c r="T47" s="51">
        <v>0.45</v>
      </c>
      <c r="U47" s="35">
        <v>0</v>
      </c>
      <c r="V47" s="52" t="s">
        <v>56</v>
      </c>
      <c r="W47" s="40">
        <f t="shared" si="2"/>
        <v>0.37940972222222219</v>
      </c>
      <c r="X47" s="40">
        <v>0.37975694444444441</v>
      </c>
      <c r="Y47" s="42">
        <v>24748</v>
      </c>
      <c r="Z47" s="43">
        <v>32.212000000000003</v>
      </c>
      <c r="AA47" s="43">
        <v>16.951666666666664</v>
      </c>
      <c r="AB47" s="43">
        <v>66.873449999999991</v>
      </c>
      <c r="AC47" s="43">
        <v>58.438449999999996</v>
      </c>
      <c r="AD47" s="43">
        <v>8.4350000000000023</v>
      </c>
      <c r="AE47" s="43">
        <v>3.0363333333333333</v>
      </c>
      <c r="AF47" s="43">
        <v>7.7569999999999988</v>
      </c>
      <c r="AG47" s="43">
        <v>1.1739999999999992E-2</v>
      </c>
      <c r="AH47" s="43">
        <v>2.6214166666666672</v>
      </c>
      <c r="AI47" s="43">
        <v>0.14559333333333335</v>
      </c>
      <c r="AJ47" s="43">
        <v>9.1961666666666648</v>
      </c>
      <c r="AK47" s="43">
        <v>8.0362200000000001</v>
      </c>
      <c r="AL47" s="44">
        <v>99.925483333333347</v>
      </c>
      <c r="AM47" s="43">
        <v>1.4775066666666667</v>
      </c>
      <c r="AN47" s="43">
        <v>2.8033866666666669</v>
      </c>
      <c r="AO47" s="43">
        <v>8.8475566666666676</v>
      </c>
      <c r="AP47" s="42">
        <v>3164</v>
      </c>
      <c r="AQ47" s="45">
        <v>154.61699063525796</v>
      </c>
      <c r="AR47" s="45">
        <v>0.32774464408171322</v>
      </c>
      <c r="AS47" s="45">
        <v>9.1617018948007459E-2</v>
      </c>
      <c r="AT47" s="45">
        <v>0.33970604305898827</v>
      </c>
      <c r="AU47" s="45">
        <v>0.30131440075566884</v>
      </c>
      <c r="AV47" s="45">
        <v>4.2300648075250614E-2</v>
      </c>
      <c r="AW47" s="45">
        <v>7.7392119946976465E-2</v>
      </c>
      <c r="AX47" s="45">
        <v>4.6988626650315564E-2</v>
      </c>
      <c r="AY47" s="45">
        <v>7.7013209793895868E-5</v>
      </c>
      <c r="AZ47" s="45">
        <v>3.0933388760850059E-2</v>
      </c>
      <c r="BA47" s="45">
        <v>3.3914632518288819E-3</v>
      </c>
      <c r="BB47" s="45">
        <v>5.9465169946630092E-2</v>
      </c>
      <c r="BC47" s="45">
        <v>5.1576113155954929E-2</v>
      </c>
      <c r="BD47" s="45">
        <v>5.8902803243112789E-4</v>
      </c>
      <c r="BE47" s="45">
        <v>1.4840832148184081E-2</v>
      </c>
      <c r="BF47" s="45">
        <v>1.4963397487463044E-2</v>
      </c>
      <c r="BG47" s="45">
        <v>5.7208817040089531E-2</v>
      </c>
      <c r="BH47" s="45">
        <v>0.26261286571944509</v>
      </c>
      <c r="BI47" s="40">
        <v>0.37975694444444441</v>
      </c>
      <c r="BJ47">
        <v>19</v>
      </c>
      <c r="BK47">
        <v>46</v>
      </c>
      <c r="BL47" s="28">
        <v>0.97493589372818956</v>
      </c>
      <c r="BM47" s="29">
        <v>64.311064071517251</v>
      </c>
      <c r="BN47" s="30">
        <v>3803.3308142730957</v>
      </c>
      <c r="BO47" s="30">
        <v>3847.2491839529234</v>
      </c>
    </row>
    <row r="48" spans="1:67">
      <c r="A48" s="46">
        <v>39843</v>
      </c>
      <c r="B48" s="47">
        <v>3012</v>
      </c>
      <c r="C48" s="48">
        <v>0.3666666666666667</v>
      </c>
      <c r="D48" s="48">
        <v>0.37777777777777777</v>
      </c>
      <c r="E48" s="49">
        <v>0.65</v>
      </c>
      <c r="F48" s="47">
        <v>6</v>
      </c>
      <c r="G48" s="47">
        <v>74.099999999999994</v>
      </c>
      <c r="H48" s="47">
        <v>74</v>
      </c>
      <c r="I48" s="47">
        <v>613</v>
      </c>
      <c r="J48" s="47">
        <v>90</v>
      </c>
      <c r="K48" s="47">
        <v>4800</v>
      </c>
      <c r="L48" s="47">
        <v>74.099999999999994</v>
      </c>
      <c r="M48" s="47">
        <v>74.2</v>
      </c>
      <c r="N48" s="47">
        <v>602</v>
      </c>
      <c r="O48" s="47">
        <v>90</v>
      </c>
      <c r="P48" s="47">
        <v>4800</v>
      </c>
      <c r="Q48" s="35">
        <f t="shared" si="0"/>
        <v>74.2</v>
      </c>
      <c r="R48" s="35">
        <f t="shared" si="1"/>
        <v>4800</v>
      </c>
      <c r="S48" s="50">
        <v>3012</v>
      </c>
      <c r="T48" s="51">
        <v>0.65</v>
      </c>
      <c r="U48" s="35">
        <v>0</v>
      </c>
      <c r="V48" s="52" t="s">
        <v>56</v>
      </c>
      <c r="W48" s="40">
        <f t="shared" si="2"/>
        <v>0.3741782407407408</v>
      </c>
      <c r="X48" s="40">
        <v>0.37452546296296302</v>
      </c>
      <c r="Y48" s="42">
        <v>29075.966666666667</v>
      </c>
      <c r="Z48" s="43">
        <v>21.106333333333339</v>
      </c>
      <c r="AA48" s="43">
        <v>16.320999999999994</v>
      </c>
      <c r="AB48" s="43">
        <v>93.81365000000001</v>
      </c>
      <c r="AC48" s="43">
        <v>82.512850000000014</v>
      </c>
      <c r="AD48" s="43">
        <v>11.300800000000001</v>
      </c>
      <c r="AE48" s="43">
        <v>3.0359999999999991</v>
      </c>
      <c r="AF48" s="43">
        <v>9.2526666666666664</v>
      </c>
      <c r="AG48" s="43">
        <v>1.3786666666666662E-2</v>
      </c>
      <c r="AH48" s="43">
        <v>1.4599766666666667</v>
      </c>
      <c r="AI48" s="43">
        <v>0.12427000000000001</v>
      </c>
      <c r="AJ48" s="43">
        <v>11.012936666666668</v>
      </c>
      <c r="AK48" s="43">
        <v>9.6863133333333344</v>
      </c>
      <c r="AL48" s="44">
        <v>99.954176666666669</v>
      </c>
      <c r="AM48" s="43">
        <v>1.5043166666666665</v>
      </c>
      <c r="AN48" s="43">
        <v>3.2194166666666666</v>
      </c>
      <c r="AO48" s="43">
        <v>10.595446666666666</v>
      </c>
      <c r="AP48" s="42">
        <v>3160.0333333333333</v>
      </c>
      <c r="AQ48" s="45">
        <v>153.13809033895262</v>
      </c>
      <c r="AR48" s="45">
        <v>0.20182756951370337</v>
      </c>
      <c r="AS48" s="45">
        <v>0.10571105706692595</v>
      </c>
      <c r="AT48" s="45">
        <v>0.1857840863048778</v>
      </c>
      <c r="AU48" s="45">
        <v>0.20305066252471207</v>
      </c>
      <c r="AV48" s="45">
        <v>2.3869472640549429E-2</v>
      </c>
      <c r="AW48" s="45">
        <v>4.0223513452740028E-2</v>
      </c>
      <c r="AX48" s="45">
        <v>9.3141839679332802E-2</v>
      </c>
      <c r="AY48" s="45">
        <v>7.7607915226135985E-5</v>
      </c>
      <c r="AZ48" s="45">
        <v>1.5060949352623781E-2</v>
      </c>
      <c r="BA48" s="45">
        <v>1.5926880336129218E-3</v>
      </c>
      <c r="BB48" s="45">
        <v>5.8449367910999861E-2</v>
      </c>
      <c r="BC48" s="45">
        <v>5.313649783622211E-2</v>
      </c>
      <c r="BD48" s="45">
        <v>3.8567749018767958E-4</v>
      </c>
      <c r="BE48" s="45">
        <v>1.6856474931801032E-2</v>
      </c>
      <c r="BF48" s="45">
        <v>1.4698043110032305E-2</v>
      </c>
      <c r="BG48" s="45">
        <v>5.6240559258840306E-2</v>
      </c>
      <c r="BH48" s="45">
        <v>0.1825741858350553</v>
      </c>
      <c r="BI48" s="40">
        <v>0.37452546296296302</v>
      </c>
      <c r="BJ48">
        <v>19</v>
      </c>
      <c r="BK48">
        <v>46</v>
      </c>
      <c r="BL48" s="28">
        <v>0.97493589372818956</v>
      </c>
      <c r="BM48" s="29">
        <v>75.147731560733547</v>
      </c>
      <c r="BN48" s="30">
        <v>5215.9965452888173</v>
      </c>
      <c r="BO48" s="30">
        <v>5276.2274522782955</v>
      </c>
    </row>
    <row r="49" spans="1:67">
      <c r="A49" s="46">
        <v>39843</v>
      </c>
      <c r="B49" s="47">
        <v>3011</v>
      </c>
      <c r="C49" s="48">
        <v>0.3576388888888889</v>
      </c>
      <c r="D49" s="48">
        <v>0.3659722222222222</v>
      </c>
      <c r="E49" s="49">
        <v>0.85</v>
      </c>
      <c r="F49" s="47">
        <v>6</v>
      </c>
      <c r="G49" s="47">
        <v>82.7</v>
      </c>
      <c r="H49" s="47">
        <v>82.5</v>
      </c>
      <c r="I49" s="47">
        <v>711</v>
      </c>
      <c r="J49" s="47">
        <v>91</v>
      </c>
      <c r="K49" s="47">
        <v>6600</v>
      </c>
      <c r="L49" s="47">
        <v>82.7</v>
      </c>
      <c r="M49" s="47">
        <v>82.5</v>
      </c>
      <c r="N49" s="47">
        <v>699</v>
      </c>
      <c r="O49" s="47">
        <v>91</v>
      </c>
      <c r="P49" s="47">
        <v>6600</v>
      </c>
      <c r="Q49" s="35">
        <f t="shared" si="0"/>
        <v>82.5</v>
      </c>
      <c r="R49" s="35">
        <f t="shared" si="1"/>
        <v>6600</v>
      </c>
      <c r="S49" s="50">
        <v>3011</v>
      </c>
      <c r="T49" s="51">
        <v>0.85</v>
      </c>
      <c r="U49" s="35">
        <v>0</v>
      </c>
      <c r="V49" s="52" t="s">
        <v>56</v>
      </c>
      <c r="W49" s="40">
        <f t="shared" si="2"/>
        <v>0.35989583333333336</v>
      </c>
      <c r="X49" s="40">
        <v>0.36024305555555558</v>
      </c>
      <c r="Y49" s="42">
        <v>34248.133333333331</v>
      </c>
      <c r="Z49" s="43">
        <v>24.585666666666665</v>
      </c>
      <c r="AA49" s="43">
        <v>15.657333333333334</v>
      </c>
      <c r="AB49" s="43">
        <v>132.08650000000006</v>
      </c>
      <c r="AC49" s="43">
        <v>118.16000000000001</v>
      </c>
      <c r="AD49" s="43">
        <v>13.926499999999994</v>
      </c>
      <c r="AE49" s="43">
        <v>5.4483333333333324</v>
      </c>
      <c r="AF49" s="43">
        <v>11.199333333333332</v>
      </c>
      <c r="AG49" s="43">
        <v>1.6209999999999995E-2</v>
      </c>
      <c r="AH49" s="43">
        <v>1.4413099999999999</v>
      </c>
      <c r="AI49" s="43">
        <v>0.18998333333333334</v>
      </c>
      <c r="AJ49" s="43">
        <v>13.208773333333333</v>
      </c>
      <c r="AK49" s="43">
        <v>11.816116666666668</v>
      </c>
      <c r="AL49" s="44">
        <v>99.948030000000003</v>
      </c>
      <c r="AM49" s="43">
        <v>1.5509000000000002</v>
      </c>
      <c r="AN49" s="43">
        <v>3.7132933333333336</v>
      </c>
      <c r="AO49" s="43">
        <v>12.70805333333333</v>
      </c>
      <c r="AP49" s="42">
        <v>3154.7</v>
      </c>
      <c r="AQ49" s="45">
        <v>166.60043741582427</v>
      </c>
      <c r="AR49" s="45">
        <v>0.36391248790155256</v>
      </c>
      <c r="AS49" s="45">
        <v>6.0340032650222079E-2</v>
      </c>
      <c r="AT49" s="45">
        <v>8.9280167315372569E-2</v>
      </c>
      <c r="AU49" s="45">
        <v>0.11144041240609824</v>
      </c>
      <c r="AV49" s="45">
        <v>9.7425037495679226E-2</v>
      </c>
      <c r="AW49" s="45">
        <v>8.638659431983535E-2</v>
      </c>
      <c r="AX49" s="45">
        <v>9.2956546516261659E-2</v>
      </c>
      <c r="AY49" s="45">
        <v>8.448627719625681E-5</v>
      </c>
      <c r="AZ49" s="45">
        <v>2.2144250440830165E-2</v>
      </c>
      <c r="BA49" s="45">
        <v>2.818422563620727E-3</v>
      </c>
      <c r="BB49" s="45">
        <v>6.0654225956950296E-2</v>
      </c>
      <c r="BC49" s="45">
        <v>5.4661340327847537E-2</v>
      </c>
      <c r="BD49" s="45">
        <v>6.3904562461716569E-4</v>
      </c>
      <c r="BE49" s="45">
        <v>1.4292100542993463E-2</v>
      </c>
      <c r="BF49" s="45">
        <v>1.5818778307013372E-2</v>
      </c>
      <c r="BG49" s="45">
        <v>5.8352606733921245E-2</v>
      </c>
      <c r="BH49" s="45">
        <v>0.46609159969939901</v>
      </c>
      <c r="BI49" s="40">
        <v>0.36024305555555558</v>
      </c>
      <c r="BJ49">
        <v>19</v>
      </c>
      <c r="BK49">
        <v>44</v>
      </c>
      <c r="BL49" s="28">
        <v>0.97107987737868018</v>
      </c>
      <c r="BM49" s="29">
        <v>83.719470162663555</v>
      </c>
      <c r="BN49" s="30">
        <v>7186.2206148209043</v>
      </c>
      <c r="BO49" s="30">
        <v>7269.2023771167569</v>
      </c>
    </row>
    <row r="50" spans="1:67">
      <c r="A50" s="46">
        <v>39843</v>
      </c>
      <c r="B50" s="47">
        <v>3010</v>
      </c>
      <c r="C50" s="48">
        <v>0.35555555555555557</v>
      </c>
      <c r="D50" s="48">
        <v>0.3576388888888889</v>
      </c>
      <c r="E50" s="49">
        <v>1</v>
      </c>
      <c r="F50" s="47">
        <v>2</v>
      </c>
      <c r="G50" s="47">
        <v>87</v>
      </c>
      <c r="H50" s="47">
        <v>87.5</v>
      </c>
      <c r="I50" s="47">
        <v>782</v>
      </c>
      <c r="J50" s="47">
        <v>93</v>
      </c>
      <c r="K50" s="47">
        <v>7500</v>
      </c>
      <c r="L50" s="47">
        <v>87</v>
      </c>
      <c r="M50" s="47">
        <v>87.5</v>
      </c>
      <c r="N50" s="47">
        <v>767</v>
      </c>
      <c r="O50" s="47">
        <v>93</v>
      </c>
      <c r="P50" s="47">
        <v>7500</v>
      </c>
      <c r="Q50" s="35">
        <f t="shared" si="0"/>
        <v>87.5</v>
      </c>
      <c r="R50" s="35">
        <f t="shared" si="1"/>
        <v>7500</v>
      </c>
      <c r="S50" s="50">
        <v>3010</v>
      </c>
      <c r="T50" s="51">
        <v>1</v>
      </c>
      <c r="U50" s="35">
        <v>0</v>
      </c>
      <c r="V50" s="52" t="s">
        <v>56</v>
      </c>
      <c r="W50" s="40">
        <f t="shared" si="2"/>
        <v>0.35714120370370367</v>
      </c>
      <c r="X50" s="40">
        <v>0.35748842592592589</v>
      </c>
      <c r="Y50" s="42">
        <v>38071.73333333333</v>
      </c>
      <c r="Z50" s="43">
        <v>31.342000000000006</v>
      </c>
      <c r="AA50" s="43">
        <v>15.141999999999999</v>
      </c>
      <c r="AB50" s="43">
        <v>166.8065</v>
      </c>
      <c r="AC50" s="43">
        <v>150.39850000000007</v>
      </c>
      <c r="AD50" s="43">
        <v>16.408000000000001</v>
      </c>
      <c r="AE50" s="43">
        <v>10.289666666666669</v>
      </c>
      <c r="AF50" s="43">
        <v>12.571</v>
      </c>
      <c r="AG50" s="43">
        <v>1.8013333333333336E-2</v>
      </c>
      <c r="AH50" s="43">
        <v>1.6508166666666664</v>
      </c>
      <c r="AI50" s="43">
        <v>0.32363666666666674</v>
      </c>
      <c r="AJ50" s="43">
        <v>15.044279999999999</v>
      </c>
      <c r="AK50" s="43">
        <v>13.564436666666669</v>
      </c>
      <c r="AL50" s="44">
        <v>99.929876666666658</v>
      </c>
      <c r="AM50" s="43">
        <v>1.5699266666666667</v>
      </c>
      <c r="AN50" s="43">
        <v>4.0752833333333331</v>
      </c>
      <c r="AO50" s="43">
        <v>14.473973333333337</v>
      </c>
      <c r="AP50" s="42">
        <v>3151</v>
      </c>
      <c r="AQ50" s="45">
        <v>122.20331654575828</v>
      </c>
      <c r="AR50" s="45">
        <v>0.33733642268271141</v>
      </c>
      <c r="AS50" s="45">
        <v>7.4620880871703515E-2</v>
      </c>
      <c r="AT50" s="45">
        <v>0.63748853945282613</v>
      </c>
      <c r="AU50" s="45">
        <v>0.62178989408862118</v>
      </c>
      <c r="AV50" s="45">
        <v>4.7226526736424572E-2</v>
      </c>
      <c r="AW50" s="45">
        <v>0.51190303050832098</v>
      </c>
      <c r="AX50" s="45">
        <v>7.2604265097477791E-2</v>
      </c>
      <c r="AY50" s="45">
        <v>5.0741626340493231E-5</v>
      </c>
      <c r="AZ50" s="45">
        <v>1.7525234679590242E-2</v>
      </c>
      <c r="BA50" s="45">
        <v>1.6575168035416678E-2</v>
      </c>
      <c r="BB50" s="45">
        <v>4.860191850903247E-2</v>
      </c>
      <c r="BC50" s="45">
        <v>4.6212578399163519E-2</v>
      </c>
      <c r="BD50" s="45">
        <v>1.8182377473111415E-3</v>
      </c>
      <c r="BE50" s="45">
        <v>1.0333338524284943E-2</v>
      </c>
      <c r="BF50" s="45">
        <v>1.1545474806422941E-2</v>
      </c>
      <c r="BG50" s="45">
        <v>4.6766927109490035E-2</v>
      </c>
      <c r="BH50" s="45">
        <v>0</v>
      </c>
      <c r="BI50" s="40">
        <v>0.35748842592592589</v>
      </c>
      <c r="BJ50">
        <v>19</v>
      </c>
      <c r="BK50">
        <v>44</v>
      </c>
      <c r="BL50" s="28">
        <v>0.97107987737868018</v>
      </c>
      <c r="BM50" s="29">
        <v>88.79337744524922</v>
      </c>
      <c r="BN50" s="30">
        <v>8166.1597895692094</v>
      </c>
      <c r="BO50" s="30">
        <v>8260.4572467235885</v>
      </c>
    </row>
    <row r="51" spans="1:67">
      <c r="A51" s="46">
        <v>39843</v>
      </c>
      <c r="B51" s="47">
        <v>3012</v>
      </c>
      <c r="C51" s="48">
        <v>0.3666666666666667</v>
      </c>
      <c r="D51" s="48">
        <v>0.37777777777777777</v>
      </c>
      <c r="E51" s="49">
        <v>0.65</v>
      </c>
      <c r="F51" s="47">
        <v>6</v>
      </c>
      <c r="G51" s="47">
        <v>74.099999999999994</v>
      </c>
      <c r="H51" s="47">
        <v>74</v>
      </c>
      <c r="I51" s="47">
        <v>613</v>
      </c>
      <c r="J51" s="47">
        <v>90</v>
      </c>
      <c r="K51" s="47">
        <v>4800</v>
      </c>
      <c r="L51" s="47">
        <v>74.099999999999994</v>
      </c>
      <c r="M51" s="47">
        <v>74.2</v>
      </c>
      <c r="N51" s="47">
        <v>602</v>
      </c>
      <c r="O51" s="47">
        <v>90</v>
      </c>
      <c r="P51" s="47">
        <v>4800</v>
      </c>
      <c r="Q51" s="35">
        <f t="shared" si="0"/>
        <v>74.2</v>
      </c>
      <c r="R51" s="35">
        <f t="shared" si="1"/>
        <v>4800</v>
      </c>
      <c r="S51" s="50">
        <v>3012</v>
      </c>
      <c r="T51" s="51">
        <v>0.65</v>
      </c>
      <c r="U51" s="35">
        <v>0</v>
      </c>
      <c r="V51" s="52" t="s">
        <v>57</v>
      </c>
      <c r="W51" s="40">
        <f t="shared" si="2"/>
        <v>0.37581018518518522</v>
      </c>
      <c r="X51" s="40">
        <v>0.37615740740740744</v>
      </c>
      <c r="Y51" s="42">
        <v>29244.666666666668</v>
      </c>
      <c r="Z51" s="43">
        <v>20.843666666666664</v>
      </c>
      <c r="AA51" s="43">
        <v>16.297000000000001</v>
      </c>
      <c r="AB51" s="43">
        <v>94.534300000000002</v>
      </c>
      <c r="AC51" s="43">
        <v>83.394500000000022</v>
      </c>
      <c r="AD51" s="43">
        <v>11.139799999999999</v>
      </c>
      <c r="AE51" s="43">
        <v>3.1533333333333333</v>
      </c>
      <c r="AF51" s="43">
        <v>9.2443333333333353</v>
      </c>
      <c r="AG51" s="43">
        <v>1.3853333333333344E-2</v>
      </c>
      <c r="AH51" s="43">
        <v>1.4334766666666667</v>
      </c>
      <c r="AI51" s="43">
        <v>0.12834666666666666</v>
      </c>
      <c r="AJ51" s="43">
        <v>11.03454333333333</v>
      </c>
      <c r="AK51" s="43">
        <v>9.7342600000000008</v>
      </c>
      <c r="AL51" s="44">
        <v>99.954380000000029</v>
      </c>
      <c r="AM51" s="43">
        <v>1.4944233333333334</v>
      </c>
      <c r="AN51" s="43">
        <v>3.2355666666666663</v>
      </c>
      <c r="AO51" s="43">
        <v>10.616236666666667</v>
      </c>
      <c r="AP51" s="42">
        <v>3160</v>
      </c>
      <c r="AQ51" s="45">
        <v>99.789203110933357</v>
      </c>
      <c r="AR51" s="45">
        <v>0.33454532534886106</v>
      </c>
      <c r="AS51" s="45">
        <v>9.1957636423255759E-2</v>
      </c>
      <c r="AT51" s="45">
        <v>0.23015802667163088</v>
      </c>
      <c r="AU51" s="45">
        <v>0.14384546305455545</v>
      </c>
      <c r="AV51" s="45">
        <v>9.2689749461158863E-2</v>
      </c>
      <c r="AW51" s="45">
        <v>6.7278798901366302E-2</v>
      </c>
      <c r="AX51" s="45">
        <v>9.9816498301934051E-2</v>
      </c>
      <c r="AY51" s="45">
        <v>5.0741626340492168E-5</v>
      </c>
      <c r="AZ51" s="45">
        <v>2.4805125768030619E-2</v>
      </c>
      <c r="BA51" s="45">
        <v>2.5621560604617596E-3</v>
      </c>
      <c r="BB51" s="45">
        <v>2.6962856741787576E-2</v>
      </c>
      <c r="BC51" s="45">
        <v>2.4675795763292388E-2</v>
      </c>
      <c r="BD51" s="45">
        <v>5.7017843547122556E-4</v>
      </c>
      <c r="BE51" s="45">
        <v>1.603248175624624E-2</v>
      </c>
      <c r="BF51" s="45">
        <v>9.5548266673801362E-3</v>
      </c>
      <c r="BG51" s="45">
        <v>2.5941465719541618E-2</v>
      </c>
      <c r="BH51" s="45">
        <v>0</v>
      </c>
      <c r="BI51" s="40">
        <v>0.37615740740740744</v>
      </c>
      <c r="BJ51">
        <v>19</v>
      </c>
      <c r="BK51">
        <v>46</v>
      </c>
      <c r="BL51" s="28">
        <v>0.97493589372818956</v>
      </c>
      <c r="BM51" s="29">
        <v>75.147731560733547</v>
      </c>
      <c r="BN51" s="30">
        <v>5215.9965452888173</v>
      </c>
      <c r="BO51" s="30">
        <v>5276.2274522782955</v>
      </c>
    </row>
    <row r="52" spans="1:67">
      <c r="A52" s="46">
        <v>39843</v>
      </c>
      <c r="B52" s="47">
        <v>3012</v>
      </c>
      <c r="C52" s="48">
        <v>0.3666666666666667</v>
      </c>
      <c r="D52" s="48">
        <v>0.37777777777777777</v>
      </c>
      <c r="E52" s="49">
        <v>0.65</v>
      </c>
      <c r="F52" s="47">
        <v>6</v>
      </c>
      <c r="G52" s="47">
        <v>74.099999999999994</v>
      </c>
      <c r="H52" s="47">
        <v>74</v>
      </c>
      <c r="I52" s="47">
        <v>613</v>
      </c>
      <c r="J52" s="47">
        <v>90</v>
      </c>
      <c r="K52" s="47">
        <v>4800</v>
      </c>
      <c r="L52" s="47">
        <v>74.099999999999994</v>
      </c>
      <c r="M52" s="47">
        <v>74.2</v>
      </c>
      <c r="N52" s="47">
        <v>602</v>
      </c>
      <c r="O52" s="47">
        <v>90</v>
      </c>
      <c r="P52" s="47">
        <v>4800</v>
      </c>
      <c r="Q52" s="35">
        <f t="shared" si="0"/>
        <v>74.2</v>
      </c>
      <c r="R52" s="35">
        <f t="shared" si="1"/>
        <v>4800</v>
      </c>
      <c r="S52" s="50">
        <v>3012</v>
      </c>
      <c r="T52" s="51">
        <v>0.65</v>
      </c>
      <c r="U52" s="35">
        <v>0</v>
      </c>
      <c r="V52" s="52" t="s">
        <v>57</v>
      </c>
      <c r="W52" s="40">
        <f t="shared" si="2"/>
        <v>0.37668981481481484</v>
      </c>
      <c r="X52" s="40">
        <v>0.37703703703703706</v>
      </c>
      <c r="Y52" s="42">
        <v>27874.5</v>
      </c>
      <c r="Z52" s="43">
        <v>20.778666666666666</v>
      </c>
      <c r="AA52" s="43">
        <v>16.49666666666667</v>
      </c>
      <c r="AB52" s="43">
        <v>83.656999999999996</v>
      </c>
      <c r="AC52" s="43">
        <v>73.580500000000001</v>
      </c>
      <c r="AD52" s="43">
        <v>10.076500000000003</v>
      </c>
      <c r="AE52" s="43">
        <v>4.2503333333333337</v>
      </c>
      <c r="AF52" s="43">
        <v>9.1839999999999993</v>
      </c>
      <c r="AG52" s="43">
        <v>1.3199999999999993E-2</v>
      </c>
      <c r="AH52" s="43">
        <v>1.4998933333333333</v>
      </c>
      <c r="AI52" s="43">
        <v>0.18135333333333337</v>
      </c>
      <c r="AJ52" s="43">
        <v>10.235626666666665</v>
      </c>
      <c r="AK52" s="43">
        <v>9.0027299999999979</v>
      </c>
      <c r="AL52" s="44">
        <v>99.94756000000001</v>
      </c>
      <c r="AM52" s="43">
        <v>1.5563099999999999</v>
      </c>
      <c r="AN52" s="43">
        <v>3.1038400000000004</v>
      </c>
      <c r="AO52" s="43">
        <v>9.8476099999999995</v>
      </c>
      <c r="AP52" s="42">
        <v>3161.0333333333333</v>
      </c>
      <c r="AQ52" s="45">
        <v>72.689585650689779</v>
      </c>
      <c r="AR52" s="45">
        <v>0.24685236874288413</v>
      </c>
      <c r="AS52" s="45">
        <v>8.6635715074308464E-2</v>
      </c>
      <c r="AT52" s="45">
        <v>1.2478432220817597</v>
      </c>
      <c r="AU52" s="45">
        <v>1.2484737164591388</v>
      </c>
      <c r="AV52" s="45">
        <v>2.7894196652647231E-2</v>
      </c>
      <c r="AW52" s="45">
        <v>5.8574051765520559E-2</v>
      </c>
      <c r="AX52" s="45">
        <v>0.13727897596289818</v>
      </c>
      <c r="AY52" s="45">
        <v>2.6261286571944351E-5</v>
      </c>
      <c r="AZ52" s="45">
        <v>1.8300158908926296E-2</v>
      </c>
      <c r="BA52" s="45">
        <v>2.5735703541609461E-3</v>
      </c>
      <c r="BB52" s="45">
        <v>0.14936814259750425</v>
      </c>
      <c r="BC52" s="45">
        <v>0.14949120871406141</v>
      </c>
      <c r="BD52" s="45">
        <v>4.6801119939569299E-4</v>
      </c>
      <c r="BE52" s="45">
        <v>2.3729805933786565E-2</v>
      </c>
      <c r="BF52" s="45">
        <v>6.9891344242331123E-3</v>
      </c>
      <c r="BG52" s="45">
        <v>0.14370257922485263</v>
      </c>
      <c r="BH52" s="45">
        <v>0.1825741858350553</v>
      </c>
      <c r="BI52" s="40">
        <v>0.37703703703703706</v>
      </c>
      <c r="BJ52">
        <v>19</v>
      </c>
      <c r="BK52">
        <v>46</v>
      </c>
      <c r="BL52" s="28">
        <v>0.97493589372818956</v>
      </c>
      <c r="BM52" s="29">
        <v>75.147731560733547</v>
      </c>
      <c r="BN52" s="30">
        <v>5215.9965452888173</v>
      </c>
      <c r="BO52" s="30">
        <v>5276.2274522782955</v>
      </c>
    </row>
    <row r="53" spans="1:67">
      <c r="A53" s="46"/>
      <c r="B53" s="47"/>
      <c r="C53" s="48"/>
      <c r="D53" s="48"/>
      <c r="E53" s="49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35" t="str">
        <f t="shared" si="0"/>
        <v/>
      </c>
      <c r="R53" s="35" t="str">
        <f t="shared" si="1"/>
        <v/>
      </c>
      <c r="S53" s="50"/>
      <c r="T53" s="51"/>
      <c r="U53" s="35"/>
      <c r="V53" s="52"/>
      <c r="W53" s="40" t="str">
        <f t="shared" si="2"/>
        <v/>
      </c>
      <c r="X53" s="40"/>
      <c r="Y53" s="42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4"/>
      <c r="AM53" s="43"/>
      <c r="AN53" s="43"/>
      <c r="AO53" s="43"/>
      <c r="AP53" s="42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0"/>
      <c r="BL53" s="28" t="s">
        <v>64</v>
      </c>
      <c r="BM53" s="29" t="s">
        <v>64</v>
      </c>
      <c r="BN53" s="30" t="s">
        <v>64</v>
      </c>
      <c r="BO53" s="30" t="s">
        <v>64</v>
      </c>
    </row>
    <row r="54" spans="1:67">
      <c r="A54" s="46"/>
      <c r="B54" s="47"/>
      <c r="C54" s="48"/>
      <c r="D54" s="48"/>
      <c r="E54" s="49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35" t="str">
        <f t="shared" si="0"/>
        <v/>
      </c>
      <c r="R54" s="35" t="str">
        <f t="shared" si="1"/>
        <v/>
      </c>
      <c r="S54" s="50"/>
      <c r="T54" s="51"/>
      <c r="U54" s="35"/>
      <c r="V54" s="52"/>
      <c r="W54" s="40" t="str">
        <f t="shared" si="2"/>
        <v/>
      </c>
      <c r="X54" s="40"/>
      <c r="Y54" s="42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4"/>
      <c r="AM54" s="43"/>
      <c r="AN54" s="43"/>
      <c r="AO54" s="43"/>
      <c r="AP54" s="42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0"/>
      <c r="BL54" s="28" t="s">
        <v>64</v>
      </c>
      <c r="BM54" s="29" t="s">
        <v>64</v>
      </c>
      <c r="BN54" s="30" t="s">
        <v>64</v>
      </c>
      <c r="BO54" s="30" t="s">
        <v>64</v>
      </c>
    </row>
    <row r="55" spans="1:67">
      <c r="A55" s="46"/>
      <c r="B55" s="47"/>
      <c r="C55" s="48"/>
      <c r="D55" s="48"/>
      <c r="E55" s="49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35" t="str">
        <f t="shared" si="0"/>
        <v/>
      </c>
      <c r="R55" s="35" t="str">
        <f t="shared" si="1"/>
        <v/>
      </c>
      <c r="S55" s="50"/>
      <c r="T55" s="51"/>
      <c r="U55" s="35"/>
      <c r="V55" s="52"/>
      <c r="W55" s="40" t="str">
        <f t="shared" si="2"/>
        <v/>
      </c>
      <c r="X55" s="40"/>
      <c r="Y55" s="42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4"/>
      <c r="AM55" s="43"/>
      <c r="AN55" s="43"/>
      <c r="AO55" s="43"/>
      <c r="AP55" s="42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0"/>
      <c r="BL55" s="28" t="s">
        <v>64</v>
      </c>
      <c r="BM55" s="29" t="s">
        <v>64</v>
      </c>
      <c r="BN55" s="30" t="s">
        <v>64</v>
      </c>
      <c r="BO55" s="30" t="s">
        <v>64</v>
      </c>
    </row>
    <row r="56" spans="1:67">
      <c r="A56" s="46">
        <v>39844</v>
      </c>
      <c r="B56" s="47">
        <v>3134</v>
      </c>
      <c r="C56" s="48">
        <v>0.45</v>
      </c>
      <c r="D56" s="48">
        <v>0.45694444444444443</v>
      </c>
      <c r="E56" s="49">
        <v>0.04</v>
      </c>
      <c r="F56" s="47">
        <v>15</v>
      </c>
      <c r="G56" s="47">
        <v>21</v>
      </c>
      <c r="H56" s="47">
        <v>21.5</v>
      </c>
      <c r="I56" s="47">
        <v>443</v>
      </c>
      <c r="J56" s="47">
        <v>58</v>
      </c>
      <c r="K56" s="47">
        <v>800</v>
      </c>
      <c r="L56" s="47">
        <v>21</v>
      </c>
      <c r="M56" s="47">
        <v>20.5</v>
      </c>
      <c r="N56" s="47">
        <v>472</v>
      </c>
      <c r="O56" s="47">
        <v>58</v>
      </c>
      <c r="P56" s="47">
        <v>1000</v>
      </c>
      <c r="Q56" s="35">
        <f t="shared" si="0"/>
        <v>20.5</v>
      </c>
      <c r="R56" s="35">
        <f t="shared" si="1"/>
        <v>1000</v>
      </c>
      <c r="S56" s="50">
        <v>3134</v>
      </c>
      <c r="T56" s="51">
        <v>0.04</v>
      </c>
      <c r="U56" s="35">
        <v>-8</v>
      </c>
      <c r="V56" s="52" t="s">
        <v>56</v>
      </c>
      <c r="W56" s="40">
        <f t="shared" si="2"/>
        <v>0.45171296296296293</v>
      </c>
      <c r="X56" s="40">
        <v>0.45206018518518515</v>
      </c>
      <c r="Y56" s="42">
        <v>13935.766666666666</v>
      </c>
      <c r="Z56" s="43">
        <v>588.85666666666668</v>
      </c>
      <c r="AA56" s="43">
        <v>18.257333333333332</v>
      </c>
      <c r="AB56" s="43">
        <v>9.7327999999999975</v>
      </c>
      <c r="AC56" s="43">
        <v>1.3079499999999995</v>
      </c>
      <c r="AD56" s="43">
        <v>8.4248500000000011</v>
      </c>
      <c r="AE56" s="43">
        <v>163.39966666666669</v>
      </c>
      <c r="AF56" s="43">
        <v>3.5459999999999994</v>
      </c>
      <c r="AG56" s="43">
        <v>6.8633333333333324E-3</v>
      </c>
      <c r="AH56" s="43">
        <v>82.343429999999998</v>
      </c>
      <c r="AI56" s="43">
        <v>13.33098666666667</v>
      </c>
      <c r="AJ56" s="43">
        <v>2.2769066666666666</v>
      </c>
      <c r="AK56" s="43">
        <v>0.30595666666666671</v>
      </c>
      <c r="AL56" s="44">
        <v>96.758299999999991</v>
      </c>
      <c r="AM56" s="43">
        <v>1.1476633333333335</v>
      </c>
      <c r="AN56" s="43">
        <v>1.8276766666666664</v>
      </c>
      <c r="AO56" s="43">
        <v>2.2261299999999999</v>
      </c>
      <c r="AP56" s="42">
        <v>3061.2</v>
      </c>
      <c r="AQ56" s="45">
        <v>194.20584233077716</v>
      </c>
      <c r="AR56" s="45">
        <v>6.5967329078474206</v>
      </c>
      <c r="AS56" s="45">
        <v>5.8718107019504882E-2</v>
      </c>
      <c r="AT56" s="45">
        <v>4.4797359835997926E-2</v>
      </c>
      <c r="AU56" s="45">
        <v>3.2705939036753888E-2</v>
      </c>
      <c r="AV56" s="45">
        <v>4.2582809790514972E-2</v>
      </c>
      <c r="AW56" s="45">
        <v>3.5066611325940711</v>
      </c>
      <c r="AX56" s="45">
        <v>0.15674710578640738</v>
      </c>
      <c r="AY56" s="45">
        <v>9.2785749995884936E-5</v>
      </c>
      <c r="AZ56" s="45">
        <v>1.3929166133794013</v>
      </c>
      <c r="BA56" s="45">
        <v>0.36860179498240486</v>
      </c>
      <c r="BB56" s="45">
        <v>2.7344985461416074E-2</v>
      </c>
      <c r="BC56" s="45">
        <v>7.1787369618768046E-3</v>
      </c>
      <c r="BD56" s="45">
        <v>6.394392478759324E-2</v>
      </c>
      <c r="BE56" s="45">
        <v>4.7684881456703937E-2</v>
      </c>
      <c r="BF56" s="45">
        <v>1.8096840709863175E-2</v>
      </c>
      <c r="BG56" s="45">
        <v>2.6742619349180659E-2</v>
      </c>
      <c r="BH56" s="45">
        <v>2.3693444460144124</v>
      </c>
      <c r="BI56" s="40">
        <v>0.45206018518518515</v>
      </c>
      <c r="BJ56">
        <v>26</v>
      </c>
      <c r="BK56">
        <v>55</v>
      </c>
      <c r="BL56" s="28">
        <v>0.99228796730098157</v>
      </c>
      <c r="BM56" s="29">
        <v>20.579508511038114</v>
      </c>
      <c r="BN56" s="30">
        <v>1077.122815400299</v>
      </c>
      <c r="BO56" s="30">
        <v>1089.5607231993786</v>
      </c>
    </row>
    <row r="57" spans="1:67">
      <c r="A57" s="46">
        <v>39844</v>
      </c>
      <c r="B57" s="47">
        <v>3119</v>
      </c>
      <c r="C57" s="48">
        <v>0.36944444444444446</v>
      </c>
      <c r="D57" s="48">
        <v>0.3756944444444445</v>
      </c>
      <c r="E57" s="49">
        <v>7.0000000000000007E-2</v>
      </c>
      <c r="F57" s="47">
        <v>12</v>
      </c>
      <c r="G57" s="47">
        <v>25</v>
      </c>
      <c r="H57" s="47">
        <v>25</v>
      </c>
      <c r="I57" s="47">
        <v>428</v>
      </c>
      <c r="J57" s="47">
        <v>64</v>
      </c>
      <c r="K57" s="47">
        <v>1000</v>
      </c>
      <c r="L57" s="47">
        <v>25</v>
      </c>
      <c r="M57" s="47">
        <v>25</v>
      </c>
      <c r="N57" s="47">
        <v>443</v>
      </c>
      <c r="O57" s="47">
        <v>64</v>
      </c>
      <c r="P57" s="47">
        <v>1100</v>
      </c>
      <c r="Q57" s="35">
        <f t="shared" si="0"/>
        <v>25</v>
      </c>
      <c r="R57" s="35">
        <f t="shared" si="1"/>
        <v>1100</v>
      </c>
      <c r="S57" s="50">
        <v>3119</v>
      </c>
      <c r="T57" s="51">
        <v>7.0000000000000007E-2</v>
      </c>
      <c r="U57" s="35">
        <v>-8</v>
      </c>
      <c r="V57" s="52" t="s">
        <v>56</v>
      </c>
      <c r="W57" s="40">
        <f t="shared" si="2"/>
        <v>0.37150462962962966</v>
      </c>
      <c r="X57" s="40">
        <v>0.37185185185185188</v>
      </c>
      <c r="Y57" s="42">
        <v>10635</v>
      </c>
      <c r="Z57" s="43">
        <v>341.14333333333332</v>
      </c>
      <c r="AA57" s="43">
        <v>18.417999999999996</v>
      </c>
      <c r="AB57" s="43">
        <v>7.2488499999999991</v>
      </c>
      <c r="AC57" s="43">
        <v>1.4258999999999997</v>
      </c>
      <c r="AD57" s="43">
        <v>5.8229500000000023</v>
      </c>
      <c r="AE57" s="43">
        <v>92.111999999999995</v>
      </c>
      <c r="AF57" s="43">
        <v>1.2129999999999999</v>
      </c>
      <c r="AG57" s="43">
        <v>5.1599999999999979E-3</v>
      </c>
      <c r="AH57" s="43">
        <v>63.787690000000012</v>
      </c>
      <c r="AI57" s="43">
        <v>10.017723333333333</v>
      </c>
      <c r="AJ57" s="43">
        <v>2.260403333333334</v>
      </c>
      <c r="AK57" s="43">
        <v>0.44465333333333323</v>
      </c>
      <c r="AL57" s="44">
        <v>97.519716666666639</v>
      </c>
      <c r="AM57" s="43">
        <v>0.52344000000000013</v>
      </c>
      <c r="AN57" s="43">
        <v>1.5055133333333333</v>
      </c>
      <c r="AO57" s="43">
        <v>2.2099866666666665</v>
      </c>
      <c r="AP57" s="42">
        <v>3123.2</v>
      </c>
      <c r="AQ57" s="45">
        <v>203.68196981467509</v>
      </c>
      <c r="AR57" s="45">
        <v>5.8714882877047101</v>
      </c>
      <c r="AS57" s="45">
        <v>5.2087459606663854E-2</v>
      </c>
      <c r="AT57" s="45">
        <v>0.10498129143684631</v>
      </c>
      <c r="AU57" s="45">
        <v>3.172848171161264E-2</v>
      </c>
      <c r="AV57" s="45">
        <v>7.5951362612915851E-2</v>
      </c>
      <c r="AW57" s="45">
        <v>3.0566156628441798</v>
      </c>
      <c r="AX57" s="45">
        <v>0.1180633961786699</v>
      </c>
      <c r="AY57" s="45">
        <v>9.3218319939879739E-5</v>
      </c>
      <c r="AZ57" s="45">
        <v>1.6776381497868051</v>
      </c>
      <c r="BA57" s="45">
        <v>0.46302974782171147</v>
      </c>
      <c r="BB57" s="45">
        <v>6.51938725877306E-2</v>
      </c>
      <c r="BC57" s="45">
        <v>1.5366459968191219E-2</v>
      </c>
      <c r="BD57" s="45">
        <v>7.4598442635743861E-2</v>
      </c>
      <c r="BE57" s="45">
        <v>5.2987510564867765E-2</v>
      </c>
      <c r="BF57" s="45">
        <v>1.9080658799682071E-2</v>
      </c>
      <c r="BG57" s="45">
        <v>6.3719827116967873E-2</v>
      </c>
      <c r="BH57" s="45">
        <v>2.155986053405734</v>
      </c>
      <c r="BI57" s="40">
        <v>0.37185185185185188</v>
      </c>
      <c r="BJ57">
        <v>28</v>
      </c>
      <c r="BK57">
        <v>47</v>
      </c>
      <c r="BL57" s="28">
        <v>0.97686390190294414</v>
      </c>
      <c r="BM57" s="29">
        <v>25.294318219589432</v>
      </c>
      <c r="BN57" s="30">
        <v>1194.1523622982136</v>
      </c>
      <c r="BO57" s="30">
        <v>1207.9416505464608</v>
      </c>
    </row>
    <row r="58" spans="1:67">
      <c r="A58" s="46">
        <v>39844</v>
      </c>
      <c r="B58" s="47">
        <v>3126</v>
      </c>
      <c r="C58" s="48">
        <v>0.40763888888888888</v>
      </c>
      <c r="D58" s="48">
        <v>0.41597222222222219</v>
      </c>
      <c r="E58" s="49">
        <v>7.0000000000000007E-2</v>
      </c>
      <c r="F58" s="47">
        <v>15</v>
      </c>
      <c r="G58" s="47">
        <v>25</v>
      </c>
      <c r="H58" s="47">
        <v>25</v>
      </c>
      <c r="I58" s="47">
        <v>420</v>
      </c>
      <c r="J58" s="47">
        <v>65</v>
      </c>
      <c r="K58" s="47">
        <v>800</v>
      </c>
      <c r="L58" s="47">
        <v>25</v>
      </c>
      <c r="M58" s="47">
        <v>25.5</v>
      </c>
      <c r="N58" s="47">
        <v>428</v>
      </c>
      <c r="O58" s="47">
        <v>65</v>
      </c>
      <c r="P58" s="47">
        <v>1000</v>
      </c>
      <c r="Q58" s="35">
        <f t="shared" si="0"/>
        <v>25.5</v>
      </c>
      <c r="R58" s="35">
        <f t="shared" si="1"/>
        <v>1000</v>
      </c>
      <c r="S58" s="50">
        <v>3126</v>
      </c>
      <c r="T58" s="51">
        <v>7.0000000000000007E-2</v>
      </c>
      <c r="U58" s="35">
        <v>-8</v>
      </c>
      <c r="V58" s="52" t="s">
        <v>56</v>
      </c>
      <c r="W58" s="40">
        <f t="shared" si="2"/>
        <v>0.40885416666666663</v>
      </c>
      <c r="X58" s="40">
        <v>0.40920138888888885</v>
      </c>
      <c r="Y58" s="42">
        <v>10244.5</v>
      </c>
      <c r="Z58" s="43">
        <v>258.03266666666667</v>
      </c>
      <c r="AA58" s="43">
        <v>18.84033333333333</v>
      </c>
      <c r="AB58" s="43">
        <v>7.5642000000000005</v>
      </c>
      <c r="AC58" s="43">
        <v>1.2487999999999997</v>
      </c>
      <c r="AD58" s="43">
        <v>6.3153999999999986</v>
      </c>
      <c r="AE58" s="43">
        <v>51.06133333333333</v>
      </c>
      <c r="AF58" s="43">
        <v>2.4773333333333336</v>
      </c>
      <c r="AG58" s="43">
        <v>4.8966666666666655E-3</v>
      </c>
      <c r="AH58" s="43">
        <v>50.64439333333334</v>
      </c>
      <c r="AI58" s="43">
        <v>5.8262766666666659</v>
      </c>
      <c r="AJ58" s="43">
        <v>2.4761800000000003</v>
      </c>
      <c r="AK58" s="43">
        <v>0.40879333333333334</v>
      </c>
      <c r="AL58" s="44">
        <v>98.243506666666661</v>
      </c>
      <c r="AM58" s="43">
        <v>1.1222933333333336</v>
      </c>
      <c r="AN58" s="43">
        <v>1.4656233333333333</v>
      </c>
      <c r="AO58" s="43">
        <v>2.4209433333333332</v>
      </c>
      <c r="AP58" s="42">
        <v>3160.1</v>
      </c>
      <c r="AQ58" s="45">
        <v>243.82480284572901</v>
      </c>
      <c r="AR58" s="45">
        <v>13.55827014022813</v>
      </c>
      <c r="AS58" s="45">
        <v>7.7924956532389025E-2</v>
      </c>
      <c r="AT58" s="45">
        <v>0.12100082644346186</v>
      </c>
      <c r="AU58" s="45">
        <v>2.2047988413990256E-2</v>
      </c>
      <c r="AV58" s="45">
        <v>9.9716010543175027E-2</v>
      </c>
      <c r="AW58" s="45">
        <v>2.1302480563563679</v>
      </c>
      <c r="AX58" s="45">
        <v>0.12125588029347435</v>
      </c>
      <c r="AY58" s="45">
        <v>1.2994251602637378E-4</v>
      </c>
      <c r="AZ58" s="45">
        <v>1.9737506649879217</v>
      </c>
      <c r="BA58" s="45">
        <v>0.17365531393392974</v>
      </c>
      <c r="BB58" s="45">
        <v>4.3238683191534989E-2</v>
      </c>
      <c r="BC58" s="45">
        <v>7.0018191396499108E-3</v>
      </c>
      <c r="BD58" s="45">
        <v>5.8017737676138957E-2</v>
      </c>
      <c r="BE58" s="45">
        <v>5.6090566748433601E-2</v>
      </c>
      <c r="BF58" s="45">
        <v>2.3458072404175526E-2</v>
      </c>
      <c r="BG58" s="45">
        <v>4.2272912035416013E-2</v>
      </c>
      <c r="BH58" s="45">
        <v>4.6856346862919258</v>
      </c>
      <c r="BI58" s="40">
        <v>0.40920138888888885</v>
      </c>
      <c r="BJ58">
        <v>27</v>
      </c>
      <c r="BK58">
        <v>52</v>
      </c>
      <c r="BL58" s="28">
        <v>0.98650394277671749</v>
      </c>
      <c r="BM58" s="29">
        <v>25.673836300506576</v>
      </c>
      <c r="BN58" s="30">
        <v>1080.2758689096427</v>
      </c>
      <c r="BO58" s="30">
        <v>1092.7501861025946</v>
      </c>
    </row>
    <row r="59" spans="1:67">
      <c r="A59" s="46">
        <v>39844</v>
      </c>
      <c r="B59" s="47">
        <v>3133</v>
      </c>
      <c r="C59" s="48">
        <v>0.44305555555555554</v>
      </c>
      <c r="D59" s="48">
        <v>0.45</v>
      </c>
      <c r="E59" s="49">
        <v>7.0000000000000007E-2</v>
      </c>
      <c r="F59" s="47">
        <v>6</v>
      </c>
      <c r="G59" s="47">
        <v>25</v>
      </c>
      <c r="H59" s="47">
        <v>25.5</v>
      </c>
      <c r="I59" s="47">
        <v>425</v>
      </c>
      <c r="J59" s="47">
        <v>64</v>
      </c>
      <c r="K59" s="47">
        <v>900</v>
      </c>
      <c r="L59" s="47">
        <v>25</v>
      </c>
      <c r="M59" s="47">
        <v>25</v>
      </c>
      <c r="N59" s="47">
        <v>440</v>
      </c>
      <c r="O59" s="47">
        <v>64</v>
      </c>
      <c r="P59" s="47">
        <v>1000</v>
      </c>
      <c r="Q59" s="35">
        <f t="shared" si="0"/>
        <v>25</v>
      </c>
      <c r="R59" s="35">
        <f t="shared" si="1"/>
        <v>1000</v>
      </c>
      <c r="S59" s="50">
        <v>3133</v>
      </c>
      <c r="T59" s="51">
        <v>7.0000000000000007E-2</v>
      </c>
      <c r="U59" s="35">
        <v>-8</v>
      </c>
      <c r="V59" s="52" t="s">
        <v>56</v>
      </c>
      <c r="W59" s="40">
        <f t="shared" si="2"/>
        <v>0.44945601851851857</v>
      </c>
      <c r="X59" s="40">
        <v>0.4498032407407408</v>
      </c>
      <c r="Y59" s="42">
        <v>14947.433333333332</v>
      </c>
      <c r="Z59" s="43">
        <v>385.72333333333341</v>
      </c>
      <c r="AA59" s="43">
        <v>18.17433333333333</v>
      </c>
      <c r="AB59" s="43">
        <v>13.135850000000001</v>
      </c>
      <c r="AC59" s="43">
        <v>2.2907500000000005</v>
      </c>
      <c r="AD59" s="43">
        <v>10.845100000000004</v>
      </c>
      <c r="AE59" s="43">
        <v>56.602999999999987</v>
      </c>
      <c r="AF59" s="43">
        <v>3.9003333333333332</v>
      </c>
      <c r="AG59" s="43">
        <v>7.2033333333333368E-3</v>
      </c>
      <c r="AH59" s="43">
        <v>51.43210666666667</v>
      </c>
      <c r="AI59" s="43">
        <v>4.4069933333333324</v>
      </c>
      <c r="AJ59" s="43">
        <v>2.9325733333333335</v>
      </c>
      <c r="AK59" s="43">
        <v>0.5113766666666667</v>
      </c>
      <c r="AL59" s="44">
        <v>98.367170000000002</v>
      </c>
      <c r="AM59" s="43">
        <v>1.2050866666666666</v>
      </c>
      <c r="AN59" s="43">
        <v>1.9135</v>
      </c>
      <c r="AO59" s="43">
        <v>2.8671533333333334</v>
      </c>
      <c r="AP59" s="42">
        <v>3131</v>
      </c>
      <c r="AQ59" s="45">
        <v>152.18878551583882</v>
      </c>
      <c r="AR59" s="45">
        <v>6.0670008118078957</v>
      </c>
      <c r="AS59" s="45">
        <v>9.6764318492579035E-2</v>
      </c>
      <c r="AT59" s="45">
        <v>0.14403430805384465</v>
      </c>
      <c r="AU59" s="45">
        <v>4.4810087765114241E-2</v>
      </c>
      <c r="AV59" s="45">
        <v>0.10459127345372023</v>
      </c>
      <c r="AW59" s="45">
        <v>0.65637536569497923</v>
      </c>
      <c r="AX59" s="45">
        <v>0.14382660377698211</v>
      </c>
      <c r="AY59" s="45">
        <v>7.1839540228413722E-5</v>
      </c>
      <c r="AZ59" s="45">
        <v>1.0534387103697143</v>
      </c>
      <c r="BA59" s="45">
        <v>7.9115271350927677E-2</v>
      </c>
      <c r="BB59" s="45">
        <v>2.5085439289911124E-2</v>
      </c>
      <c r="BC59" s="45">
        <v>7.6886698250192165E-3</v>
      </c>
      <c r="BD59" s="45">
        <v>2.985952340428439E-2</v>
      </c>
      <c r="BE59" s="45">
        <v>4.6743627508397084E-2</v>
      </c>
      <c r="BF59" s="45">
        <v>1.3952209069929897E-2</v>
      </c>
      <c r="BG59" s="45">
        <v>2.4524832360259895E-2</v>
      </c>
      <c r="BH59" s="45">
        <v>1.5085960589122316</v>
      </c>
      <c r="BI59" s="40">
        <v>0.4498032407407408</v>
      </c>
      <c r="BJ59">
        <v>26</v>
      </c>
      <c r="BK59">
        <v>55</v>
      </c>
      <c r="BL59" s="28">
        <v>0.99228796730098157</v>
      </c>
      <c r="BM59" s="29">
        <v>25.096961598826965</v>
      </c>
      <c r="BN59" s="30">
        <v>1077.122815400299</v>
      </c>
      <c r="BO59" s="30">
        <v>1089.5607231993786</v>
      </c>
    </row>
    <row r="60" spans="1:67">
      <c r="A60" s="46">
        <v>39844</v>
      </c>
      <c r="B60" s="47">
        <v>3120</v>
      </c>
      <c r="C60" s="48">
        <v>0.37638888888888888</v>
      </c>
      <c r="D60" s="48">
        <v>0.37847222222222227</v>
      </c>
      <c r="E60" s="49">
        <v>0.15</v>
      </c>
      <c r="F60" s="47">
        <v>2</v>
      </c>
      <c r="G60" s="47">
        <v>37</v>
      </c>
      <c r="H60" s="47">
        <v>37</v>
      </c>
      <c r="I60" s="47">
        <v>439</v>
      </c>
      <c r="J60" s="47">
        <v>76</v>
      </c>
      <c r="K60" s="47">
        <v>1500</v>
      </c>
      <c r="L60" s="47">
        <v>37</v>
      </c>
      <c r="M60" s="47">
        <v>37</v>
      </c>
      <c r="N60" s="47">
        <v>436</v>
      </c>
      <c r="O60" s="47">
        <v>76</v>
      </c>
      <c r="P60" s="47">
        <v>1600</v>
      </c>
      <c r="Q60" s="35">
        <f t="shared" si="0"/>
        <v>37</v>
      </c>
      <c r="R60" s="35">
        <f t="shared" si="1"/>
        <v>1600</v>
      </c>
      <c r="S60" s="50">
        <v>3120</v>
      </c>
      <c r="T60" s="51">
        <v>0.15</v>
      </c>
      <c r="U60" s="35">
        <v>-8</v>
      </c>
      <c r="V60" s="52" t="s">
        <v>56</v>
      </c>
      <c r="W60" s="40">
        <f t="shared" si="2"/>
        <v>0.37812500000000004</v>
      </c>
      <c r="X60" s="40">
        <v>0.37847222222222227</v>
      </c>
      <c r="Y60" s="42">
        <v>12900.266666666666</v>
      </c>
      <c r="Z60" s="43">
        <v>126.81666666666666</v>
      </c>
      <c r="AA60" s="43">
        <v>18.005333333333333</v>
      </c>
      <c r="AB60" s="43">
        <v>14.417200000000001</v>
      </c>
      <c r="AC60" s="43">
        <v>8.1507999999999985</v>
      </c>
      <c r="AD60" s="43">
        <v>6.2664000000000017</v>
      </c>
      <c r="AE60" s="43">
        <v>24.323666666666668</v>
      </c>
      <c r="AF60" s="43">
        <v>1.9473333333333338</v>
      </c>
      <c r="AG60" s="43">
        <v>6.0866666666666656E-3</v>
      </c>
      <c r="AH60" s="43">
        <v>20.01674666666667</v>
      </c>
      <c r="AI60" s="43">
        <v>2.2374133333333335</v>
      </c>
      <c r="AJ60" s="43">
        <v>3.8024666666666671</v>
      </c>
      <c r="AK60" s="43">
        <v>2.1498133333333329</v>
      </c>
      <c r="AL60" s="44">
        <v>99.31228333333334</v>
      </c>
      <c r="AM60" s="43">
        <v>0.71117333333333344</v>
      </c>
      <c r="AN60" s="43">
        <v>1.7033100000000005</v>
      </c>
      <c r="AO60" s="43">
        <v>3.7176433333333332</v>
      </c>
      <c r="AP60" s="42">
        <v>3198.7333333333331</v>
      </c>
      <c r="AQ60" s="45">
        <v>202.13224304441215</v>
      </c>
      <c r="AR60" s="45">
        <v>1.5881616640828569</v>
      </c>
      <c r="AS60" s="45">
        <v>7.7980250962855158E-2</v>
      </c>
      <c r="AT60" s="45">
        <v>0.10661448436240796</v>
      </c>
      <c r="AU60" s="45">
        <v>4.6135221043034497E-2</v>
      </c>
      <c r="AV60" s="45">
        <v>7.8835643085406831E-2</v>
      </c>
      <c r="AW60" s="45">
        <v>0.52540613737882746</v>
      </c>
      <c r="AX60" s="45">
        <v>0.12495332461895504</v>
      </c>
      <c r="AY60" s="45">
        <v>1.0080138659874623E-4</v>
      </c>
      <c r="AZ60" s="45">
        <v>0.29883857103790418</v>
      </c>
      <c r="BA60" s="45">
        <v>6.909621344650814E-2</v>
      </c>
      <c r="BB60" s="45">
        <v>5.5272399630552874E-2</v>
      </c>
      <c r="BC60" s="45">
        <v>3.5257738043641212E-2</v>
      </c>
      <c r="BD60" s="45">
        <v>1.2059252659788591E-2</v>
      </c>
      <c r="BE60" s="45">
        <v>5.1269739232021889E-2</v>
      </c>
      <c r="BF60" s="45">
        <v>1.8863728194058311E-2</v>
      </c>
      <c r="BG60" s="45">
        <v>5.40371052807831E-2</v>
      </c>
      <c r="BH60" s="45">
        <v>0.98026503570712198</v>
      </c>
      <c r="BI60" s="40">
        <v>0.37847222222222227</v>
      </c>
      <c r="BJ60">
        <v>27</v>
      </c>
      <c r="BK60">
        <v>48</v>
      </c>
      <c r="BL60" s="28">
        <v>0.97879191007769883</v>
      </c>
      <c r="BM60" s="29">
        <v>37.398702785519077</v>
      </c>
      <c r="BN60" s="30">
        <v>1735.2373407038197</v>
      </c>
      <c r="BO60" s="30">
        <v>1755.2747233909306</v>
      </c>
    </row>
    <row r="61" spans="1:67">
      <c r="A61" s="46">
        <v>39844</v>
      </c>
      <c r="B61" s="47">
        <v>3121</v>
      </c>
      <c r="C61" s="48">
        <v>0.37916666666666665</v>
      </c>
      <c r="D61" s="48">
        <v>0.38472222222222219</v>
      </c>
      <c r="E61" s="49">
        <v>0.3</v>
      </c>
      <c r="F61" s="47">
        <v>12</v>
      </c>
      <c r="G61" s="47">
        <v>52.5</v>
      </c>
      <c r="H61" s="47">
        <v>52.5</v>
      </c>
      <c r="I61" s="47">
        <v>501</v>
      </c>
      <c r="J61" s="47">
        <v>82</v>
      </c>
      <c r="K61" s="47">
        <v>2500</v>
      </c>
      <c r="L61" s="47">
        <v>52.5</v>
      </c>
      <c r="M61" s="47">
        <v>52.5</v>
      </c>
      <c r="N61" s="47">
        <v>489</v>
      </c>
      <c r="O61" s="47">
        <v>82</v>
      </c>
      <c r="P61" s="47">
        <v>2600</v>
      </c>
      <c r="Q61" s="35">
        <f t="shared" si="0"/>
        <v>52.5</v>
      </c>
      <c r="R61" s="35">
        <f t="shared" si="1"/>
        <v>2600</v>
      </c>
      <c r="S61" s="50">
        <v>3121</v>
      </c>
      <c r="T61" s="51">
        <v>0.3</v>
      </c>
      <c r="U61" s="35">
        <v>-8</v>
      </c>
      <c r="V61" s="52" t="s">
        <v>56</v>
      </c>
      <c r="W61" s="40">
        <f t="shared" si="2"/>
        <v>0.38055555555555559</v>
      </c>
      <c r="X61" s="40">
        <v>0.38090277777777781</v>
      </c>
      <c r="Y61" s="42">
        <v>17166.666666666668</v>
      </c>
      <c r="Z61" s="43">
        <v>53.218666666666657</v>
      </c>
      <c r="AA61" s="43">
        <v>17.417666666666669</v>
      </c>
      <c r="AB61" s="43">
        <v>30.042949999999998</v>
      </c>
      <c r="AC61" s="43">
        <v>23.97955</v>
      </c>
      <c r="AD61" s="43">
        <v>6.0634000000000006</v>
      </c>
      <c r="AE61" s="43">
        <v>13.020000000000005</v>
      </c>
      <c r="AF61" s="43">
        <v>3.3319999999999999</v>
      </c>
      <c r="AG61" s="43">
        <v>8.0666666666666664E-3</v>
      </c>
      <c r="AH61" s="43">
        <v>6.32301</v>
      </c>
      <c r="AI61" s="43">
        <v>0.90505000000000024</v>
      </c>
      <c r="AJ61" s="43">
        <v>5.9874866666666655</v>
      </c>
      <c r="AK61" s="43">
        <v>4.7790400000000011</v>
      </c>
      <c r="AL61" s="44">
        <v>99.762936666666661</v>
      </c>
      <c r="AM61" s="43">
        <v>0.91907333333333319</v>
      </c>
      <c r="AN61" s="43">
        <v>2.0921166666666666</v>
      </c>
      <c r="AO61" s="43">
        <v>5.853930000000001</v>
      </c>
      <c r="AP61" s="42">
        <v>3204.1333333333332</v>
      </c>
      <c r="AQ61" s="45">
        <v>164.92429471877034</v>
      </c>
      <c r="AR61" s="45">
        <v>0.1998401660178023</v>
      </c>
      <c r="AS61" s="45">
        <v>6.1738231229946122E-2</v>
      </c>
      <c r="AT61" s="45">
        <v>0.28107832231606344</v>
      </c>
      <c r="AU61" s="45">
        <v>0.24288422635896526</v>
      </c>
      <c r="AV61" s="45">
        <v>3.9647020151539154E-2</v>
      </c>
      <c r="AW61" s="45">
        <v>0.495893481331865</v>
      </c>
      <c r="AX61" s="45">
        <v>0.15592659634673037</v>
      </c>
      <c r="AY61" s="45">
        <v>8.0229555708575178E-5</v>
      </c>
      <c r="AZ61" s="45">
        <v>6.1272215394176342E-2</v>
      </c>
      <c r="BA61" s="45">
        <v>3.9208318522720442E-2</v>
      </c>
      <c r="BB61" s="45">
        <v>5.1028597346257108E-2</v>
      </c>
      <c r="BC61" s="45">
        <v>4.2498881121174469E-2</v>
      </c>
      <c r="BD61" s="45">
        <v>4.7539082530228165E-3</v>
      </c>
      <c r="BE61" s="45">
        <v>4.2084217152437313E-2</v>
      </c>
      <c r="BF61" s="45">
        <v>1.5201272254680515E-2</v>
      </c>
      <c r="BG61" s="45">
        <v>4.9888518131723722E-2</v>
      </c>
      <c r="BH61" s="45">
        <v>0.57134646372336562</v>
      </c>
      <c r="BI61" s="40">
        <v>0.38090277777777781</v>
      </c>
      <c r="BJ61">
        <v>27</v>
      </c>
      <c r="BK61">
        <v>48</v>
      </c>
      <c r="BL61" s="28">
        <v>0.97879191007769883</v>
      </c>
      <c r="BM61" s="29">
        <v>53.065726925398693</v>
      </c>
      <c r="BN61" s="30">
        <v>2819.7606786437068</v>
      </c>
      <c r="BO61" s="30">
        <v>2852.3214255102621</v>
      </c>
    </row>
    <row r="62" spans="1:67">
      <c r="A62" s="46">
        <v>39844</v>
      </c>
      <c r="B62" s="47">
        <v>3131</v>
      </c>
      <c r="C62" s="48">
        <v>0.43541666666666662</v>
      </c>
      <c r="D62" s="48">
        <v>0.44027777777777777</v>
      </c>
      <c r="E62" s="49">
        <v>0.3</v>
      </c>
      <c r="F62" s="47">
        <v>6</v>
      </c>
      <c r="G62" s="47">
        <v>52.5</v>
      </c>
      <c r="H62" s="47">
        <v>52.5</v>
      </c>
      <c r="I62" s="47">
        <v>488</v>
      </c>
      <c r="J62" s="47">
        <v>82</v>
      </c>
      <c r="K62" s="47">
        <v>2400</v>
      </c>
      <c r="L62" s="47">
        <v>52.5</v>
      </c>
      <c r="M62" s="47">
        <v>52.8</v>
      </c>
      <c r="N62" s="47">
        <v>478</v>
      </c>
      <c r="O62" s="47">
        <v>82</v>
      </c>
      <c r="P62" s="47">
        <v>2500</v>
      </c>
      <c r="Q62" s="35">
        <f t="shared" si="0"/>
        <v>52.8</v>
      </c>
      <c r="R62" s="35">
        <f t="shared" si="1"/>
        <v>2500</v>
      </c>
      <c r="S62" s="50">
        <v>3131</v>
      </c>
      <c r="T62" s="51">
        <v>0.3</v>
      </c>
      <c r="U62" s="35">
        <v>-8</v>
      </c>
      <c r="V62" s="52" t="s">
        <v>56</v>
      </c>
      <c r="W62" s="40">
        <f t="shared" si="2"/>
        <v>0.43765046296296295</v>
      </c>
      <c r="X62" s="40">
        <v>0.43799768518518517</v>
      </c>
      <c r="Y62" s="42">
        <v>18567.2</v>
      </c>
      <c r="Z62" s="43">
        <v>68.489999999999995</v>
      </c>
      <c r="AA62" s="43">
        <v>17.711666666666662</v>
      </c>
      <c r="AB62" s="43">
        <v>35.267050000000005</v>
      </c>
      <c r="AC62" s="43">
        <v>27.340600000000002</v>
      </c>
      <c r="AD62" s="43">
        <v>7.9264500000000009</v>
      </c>
      <c r="AE62" s="43">
        <v>3.4793333333333343</v>
      </c>
      <c r="AF62" s="43">
        <v>5.1309999999999985</v>
      </c>
      <c r="AG62" s="43">
        <v>8.7433333333333339E-3</v>
      </c>
      <c r="AH62" s="43">
        <v>7.5124533333333341</v>
      </c>
      <c r="AI62" s="43">
        <v>0.22355666666666668</v>
      </c>
      <c r="AJ62" s="43">
        <v>6.4978400000000001</v>
      </c>
      <c r="AK62" s="43">
        <v>5.0374799999999995</v>
      </c>
      <c r="AL62" s="44">
        <v>99.803513333333342</v>
      </c>
      <c r="AM62" s="43">
        <v>1.3085999999999995</v>
      </c>
      <c r="AN62" s="43">
        <v>2.2232966666666671</v>
      </c>
      <c r="AO62" s="43">
        <v>6.3529033333333329</v>
      </c>
      <c r="AP62" s="42">
        <v>3199.6</v>
      </c>
      <c r="AQ62" s="45">
        <v>194.51662458862739</v>
      </c>
      <c r="AR62" s="45">
        <v>0.87050916531479383</v>
      </c>
      <c r="AS62" s="45">
        <v>5.8609363341230541E-2</v>
      </c>
      <c r="AT62" s="45">
        <v>0.30383986112154165</v>
      </c>
      <c r="AU62" s="45">
        <v>0.20452908063992842</v>
      </c>
      <c r="AV62" s="45">
        <v>0.10080113145902705</v>
      </c>
      <c r="AW62" s="45">
        <v>2.9470421563432603E-2</v>
      </c>
      <c r="AX62" s="45">
        <v>9.8553328815946403E-2</v>
      </c>
      <c r="AY62" s="45">
        <v>9.7143098618457843E-5</v>
      </c>
      <c r="AZ62" s="45">
        <v>9.481220543176383E-2</v>
      </c>
      <c r="BA62" s="45">
        <v>3.0711879464303152E-3</v>
      </c>
      <c r="BB62" s="45">
        <v>3.7950781192268572E-2</v>
      </c>
      <c r="BC62" s="45">
        <v>3.1436837605279037E-2</v>
      </c>
      <c r="BD62" s="45">
        <v>2.3034806247301458E-3</v>
      </c>
      <c r="BE62" s="45">
        <v>3.0138839645421234E-2</v>
      </c>
      <c r="BF62" s="45">
        <v>1.7900481275235518E-2</v>
      </c>
      <c r="BG62" s="45">
        <v>3.7110018011065581E-2</v>
      </c>
      <c r="BH62" s="45">
        <v>0.56324184797504617</v>
      </c>
      <c r="BI62" s="40">
        <v>0.43799768518518517</v>
      </c>
      <c r="BJ62">
        <v>26</v>
      </c>
      <c r="BK62">
        <v>54</v>
      </c>
      <c r="BL62" s="28">
        <v>0.99035995912622687</v>
      </c>
      <c r="BM62" s="29">
        <v>53.056352008095629</v>
      </c>
      <c r="BN62" s="30">
        <v>2695.4269089819682</v>
      </c>
      <c r="BO62" s="30">
        <v>2726.5519310256395</v>
      </c>
    </row>
    <row r="63" spans="1:67">
      <c r="A63" s="46">
        <v>39844</v>
      </c>
      <c r="B63" s="47">
        <v>3122</v>
      </c>
      <c r="C63" s="48">
        <v>0.38541666666666669</v>
      </c>
      <c r="D63" s="48">
        <v>0.39097222222222222</v>
      </c>
      <c r="E63" s="49">
        <v>0.45</v>
      </c>
      <c r="F63" s="47">
        <v>12</v>
      </c>
      <c r="G63" s="47">
        <v>63.2</v>
      </c>
      <c r="H63" s="47">
        <v>63.5</v>
      </c>
      <c r="I63" s="47">
        <v>556</v>
      </c>
      <c r="J63" s="47">
        <v>86</v>
      </c>
      <c r="K63" s="47">
        <v>3400</v>
      </c>
      <c r="L63" s="47">
        <v>63.2</v>
      </c>
      <c r="M63" s="47">
        <v>63</v>
      </c>
      <c r="N63" s="47">
        <v>539</v>
      </c>
      <c r="O63" s="47">
        <v>86</v>
      </c>
      <c r="P63" s="47">
        <v>3400</v>
      </c>
      <c r="Q63" s="35">
        <f t="shared" si="0"/>
        <v>63</v>
      </c>
      <c r="R63" s="35">
        <f t="shared" si="1"/>
        <v>3400</v>
      </c>
      <c r="S63" s="50">
        <v>3122</v>
      </c>
      <c r="T63" s="51">
        <v>0.45</v>
      </c>
      <c r="U63" s="35">
        <v>-8</v>
      </c>
      <c r="V63" s="52" t="s">
        <v>56</v>
      </c>
      <c r="W63" s="40">
        <f t="shared" si="2"/>
        <v>0.39120370370370372</v>
      </c>
      <c r="X63" s="40">
        <v>0.39155092592592594</v>
      </c>
      <c r="Y63" s="42">
        <v>19738.366666666665</v>
      </c>
      <c r="Z63" s="43">
        <v>26.823666666666657</v>
      </c>
      <c r="AA63" s="43">
        <v>17.587</v>
      </c>
      <c r="AB63" s="43">
        <v>48.895699999999991</v>
      </c>
      <c r="AC63" s="43">
        <v>41.430899999999994</v>
      </c>
      <c r="AD63" s="43">
        <v>7.4647999999999994</v>
      </c>
      <c r="AE63" s="43">
        <v>5.4929999999999994</v>
      </c>
      <c r="AF63" s="43">
        <v>5.3943333333333348</v>
      </c>
      <c r="AG63" s="43">
        <v>9.2666666666666644E-3</v>
      </c>
      <c r="AH63" s="43">
        <v>2.7709033333333344</v>
      </c>
      <c r="AI63" s="43">
        <v>0.33273000000000003</v>
      </c>
      <c r="AJ63" s="43">
        <v>8.4937266666666673</v>
      </c>
      <c r="AK63" s="43">
        <v>7.1970033333333339</v>
      </c>
      <c r="AL63" s="44">
        <v>99.902496666666664</v>
      </c>
      <c r="AM63" s="43">
        <v>1.2969933333333337</v>
      </c>
      <c r="AN63" s="43">
        <v>2.3267233333333333</v>
      </c>
      <c r="AO63" s="43">
        <v>8.3042733333333327</v>
      </c>
      <c r="AP63" s="42">
        <v>3203.5</v>
      </c>
      <c r="AQ63" s="45">
        <v>115.31380972225841</v>
      </c>
      <c r="AR63" s="45">
        <v>0.23272720946090256</v>
      </c>
      <c r="AS63" s="45">
        <v>7.2879210412468573E-2</v>
      </c>
      <c r="AT63" s="45">
        <v>0.17863696570766516</v>
      </c>
      <c r="AU63" s="45">
        <v>0.19588272353454345</v>
      </c>
      <c r="AV63" s="45">
        <v>3.9952687536376201E-2</v>
      </c>
      <c r="AW63" s="45">
        <v>7.511600224391457E-2</v>
      </c>
      <c r="AX63" s="45">
        <v>8.7953096172999568E-2</v>
      </c>
      <c r="AY63" s="45">
        <v>6.064784348631203E-5</v>
      </c>
      <c r="AZ63" s="45">
        <v>2.7003556385618244E-2</v>
      </c>
      <c r="BA63" s="45">
        <v>4.7533037512580744E-3</v>
      </c>
      <c r="BB63" s="45">
        <v>5.3773348951606618E-2</v>
      </c>
      <c r="BC63" s="45">
        <v>4.9553047043187651E-2</v>
      </c>
      <c r="BD63" s="45">
        <v>8.3891692627918312E-4</v>
      </c>
      <c r="BE63" s="45">
        <v>2.2166282772581026E-2</v>
      </c>
      <c r="BF63" s="45">
        <v>1.0567506583972356E-2</v>
      </c>
      <c r="BG63" s="45">
        <v>5.258644071551552E-2</v>
      </c>
      <c r="BH63" s="45">
        <v>0.5085476277156078</v>
      </c>
      <c r="BI63" s="40">
        <v>0.39155092592592594</v>
      </c>
      <c r="BJ63">
        <v>27</v>
      </c>
      <c r="BK63">
        <v>50</v>
      </c>
      <c r="BL63" s="28">
        <v>0.98264792642720811</v>
      </c>
      <c r="BM63" s="29">
        <v>63.553808120174985</v>
      </c>
      <c r="BN63" s="30">
        <v>3680.1374005142534</v>
      </c>
      <c r="BO63" s="30">
        <v>3722.6332134532167</v>
      </c>
    </row>
    <row r="64" spans="1:67">
      <c r="A64" s="46">
        <v>39844</v>
      </c>
      <c r="B64" s="47">
        <v>3130</v>
      </c>
      <c r="C64" s="48">
        <v>0.43055555555555558</v>
      </c>
      <c r="D64" s="48">
        <v>0.43472222222222223</v>
      </c>
      <c r="E64" s="49">
        <v>0.45</v>
      </c>
      <c r="F64" s="47">
        <v>6</v>
      </c>
      <c r="G64" s="47">
        <v>63.2</v>
      </c>
      <c r="H64" s="47">
        <v>63</v>
      </c>
      <c r="I64" s="47">
        <v>539</v>
      </c>
      <c r="J64" s="47">
        <v>86</v>
      </c>
      <c r="K64" s="47">
        <v>3400</v>
      </c>
      <c r="L64" s="47">
        <v>63.2</v>
      </c>
      <c r="M64" s="47">
        <v>63</v>
      </c>
      <c r="N64" s="47">
        <v>529</v>
      </c>
      <c r="O64" s="47">
        <v>86</v>
      </c>
      <c r="P64" s="47">
        <v>3400</v>
      </c>
      <c r="Q64" s="35">
        <f t="shared" si="0"/>
        <v>63</v>
      </c>
      <c r="R64" s="35">
        <f t="shared" si="1"/>
        <v>3400</v>
      </c>
      <c r="S64" s="50">
        <v>3130</v>
      </c>
      <c r="T64" s="51">
        <v>0.45</v>
      </c>
      <c r="U64" s="35">
        <v>-8</v>
      </c>
      <c r="V64" s="52" t="s">
        <v>56</v>
      </c>
      <c r="W64" s="40">
        <f t="shared" si="2"/>
        <v>0.43351851851851853</v>
      </c>
      <c r="X64" s="40">
        <v>0.43386574074074075</v>
      </c>
      <c r="Y64" s="42">
        <v>20908.333333333332</v>
      </c>
      <c r="Z64" s="43">
        <v>28.673999999999992</v>
      </c>
      <c r="AA64" s="43">
        <v>17.383999999999997</v>
      </c>
      <c r="AB64" s="43">
        <v>54.311249999999994</v>
      </c>
      <c r="AC64" s="43">
        <v>46.789399999999986</v>
      </c>
      <c r="AD64" s="43">
        <v>7.5218500000000006</v>
      </c>
      <c r="AE64" s="43">
        <v>1.9473333333333336</v>
      </c>
      <c r="AF64" s="43">
        <v>6.0243333333333329</v>
      </c>
      <c r="AG64" s="43">
        <v>9.8266666666666658E-3</v>
      </c>
      <c r="AH64" s="43">
        <v>2.7942966666666664</v>
      </c>
      <c r="AI64" s="43">
        <v>0.11139666666666667</v>
      </c>
      <c r="AJ64" s="43">
        <v>8.9097099999999987</v>
      </c>
      <c r="AK64" s="43">
        <v>7.6757633333333333</v>
      </c>
      <c r="AL64" s="44">
        <v>99.924100000000024</v>
      </c>
      <c r="AM64" s="43">
        <v>1.3679266666666667</v>
      </c>
      <c r="AN64" s="43">
        <v>2.4343566666666669</v>
      </c>
      <c r="AO64" s="43">
        <v>8.7109666666666676</v>
      </c>
      <c r="AP64" s="42">
        <v>3201.0666666666666</v>
      </c>
      <c r="AQ64" s="45">
        <v>111.97947266721991</v>
      </c>
      <c r="AR64" s="45">
        <v>0.46810402616405555</v>
      </c>
      <c r="AS64" s="45">
        <v>3.996550236529435E-2</v>
      </c>
      <c r="AT64" s="45">
        <v>0.2527644654622937</v>
      </c>
      <c r="AU64" s="45">
        <v>0.23825473183540832</v>
      </c>
      <c r="AV64" s="45">
        <v>1.7544598343492489E-2</v>
      </c>
      <c r="AW64" s="45">
        <v>4.5858352627908362E-2</v>
      </c>
      <c r="AX64" s="45">
        <v>0.13433574339701926</v>
      </c>
      <c r="AY64" s="45">
        <v>6.9149180728352543E-5</v>
      </c>
      <c r="AZ64" s="45">
        <v>4.8223935131221217E-2</v>
      </c>
      <c r="BA64" s="45">
        <v>2.6553113114886431E-3</v>
      </c>
      <c r="BB64" s="45">
        <v>5.6989958885694025E-2</v>
      </c>
      <c r="BC64" s="45">
        <v>5.1452679856036798E-2</v>
      </c>
      <c r="BD64" s="45">
        <v>1.0982745087410365E-3</v>
      </c>
      <c r="BE64" s="45">
        <v>3.2596138266442795E-2</v>
      </c>
      <c r="BF64" s="45">
        <v>1.0236974341970453E-2</v>
      </c>
      <c r="BG64" s="45">
        <v>5.5717788488264641E-2</v>
      </c>
      <c r="BH64" s="45">
        <v>0.25370813170246237</v>
      </c>
      <c r="BI64" s="40">
        <v>0.43386574074074075</v>
      </c>
      <c r="BJ64">
        <v>26</v>
      </c>
      <c r="BK64">
        <v>54</v>
      </c>
      <c r="BL64" s="28">
        <v>0.99035995912622687</v>
      </c>
      <c r="BM64" s="29">
        <v>63.305874555114109</v>
      </c>
      <c r="BN64" s="30">
        <v>3665.7805962154766</v>
      </c>
      <c r="BO64" s="30">
        <v>3708.1106261948698</v>
      </c>
    </row>
    <row r="65" spans="1:67">
      <c r="A65" s="46">
        <v>39844</v>
      </c>
      <c r="B65" s="47">
        <v>3123</v>
      </c>
      <c r="C65" s="48">
        <v>0.39166666666666666</v>
      </c>
      <c r="D65" s="48">
        <v>0.3972222222222222</v>
      </c>
      <c r="E65" s="49">
        <v>0.65</v>
      </c>
      <c r="F65" s="47">
        <v>12</v>
      </c>
      <c r="G65" s="47">
        <v>74.099999999999994</v>
      </c>
      <c r="H65" s="47">
        <v>74</v>
      </c>
      <c r="I65" s="47">
        <v>627</v>
      </c>
      <c r="J65" s="47">
        <v>90</v>
      </c>
      <c r="K65" s="47">
        <v>4800</v>
      </c>
      <c r="L65" s="47">
        <v>74.099999999999994</v>
      </c>
      <c r="M65" s="47">
        <v>74.5</v>
      </c>
      <c r="N65" s="47">
        <v>620</v>
      </c>
      <c r="O65" s="47">
        <v>90</v>
      </c>
      <c r="P65" s="47">
        <v>4800</v>
      </c>
      <c r="Q65" s="35">
        <f t="shared" si="0"/>
        <v>74.5</v>
      </c>
      <c r="R65" s="35">
        <f t="shared" si="1"/>
        <v>4800</v>
      </c>
      <c r="S65" s="50">
        <v>3123</v>
      </c>
      <c r="T65" s="51">
        <v>0.65</v>
      </c>
      <c r="U65" s="35">
        <v>-8</v>
      </c>
      <c r="V65" s="52" t="s">
        <v>56</v>
      </c>
      <c r="W65" s="40">
        <f t="shared" si="2"/>
        <v>0.39293981481481477</v>
      </c>
      <c r="X65" s="40">
        <v>0.39328703703703699</v>
      </c>
      <c r="Y65" s="42">
        <v>24260.466666666667</v>
      </c>
      <c r="Z65" s="43">
        <v>17.475999999999996</v>
      </c>
      <c r="AA65" s="43">
        <v>16.974</v>
      </c>
      <c r="AB65" s="43">
        <v>77.080500000000015</v>
      </c>
      <c r="AC65" s="43">
        <v>66.764600000000016</v>
      </c>
      <c r="AD65" s="43">
        <v>10.315900000000001</v>
      </c>
      <c r="AE65" s="43">
        <v>4.8873333333333333</v>
      </c>
      <c r="AF65" s="43">
        <v>6.5310000000000006</v>
      </c>
      <c r="AG65" s="43">
        <v>1.1396666666666661E-2</v>
      </c>
      <c r="AH65" s="43">
        <v>1.4653533333333335</v>
      </c>
      <c r="AI65" s="43">
        <v>0.24131999999999998</v>
      </c>
      <c r="AJ65" s="43">
        <v>10.914900000000005</v>
      </c>
      <c r="AK65" s="43">
        <v>9.4540633333333322</v>
      </c>
      <c r="AL65" s="44">
        <v>99.941913333333304</v>
      </c>
      <c r="AM65" s="43">
        <v>1.2801366666666663</v>
      </c>
      <c r="AN65" s="43">
        <v>2.7386266666666668</v>
      </c>
      <c r="AO65" s="43">
        <v>10.671426666666667</v>
      </c>
      <c r="AP65" s="42">
        <v>3196.1</v>
      </c>
      <c r="AQ65" s="45">
        <v>228.91825575106387</v>
      </c>
      <c r="AR65" s="45">
        <v>0.37905144769564281</v>
      </c>
      <c r="AS65" s="45">
        <v>7.2521102755181643E-2</v>
      </c>
      <c r="AT65" s="45">
        <v>0.26302808949248996</v>
      </c>
      <c r="AU65" s="45">
        <v>0.2984244662688717</v>
      </c>
      <c r="AV65" s="45">
        <v>4.5118694038326822E-2</v>
      </c>
      <c r="AW65" s="45">
        <v>8.7016975487398257E-2</v>
      </c>
      <c r="AX65" s="45">
        <v>0.10505663497243536</v>
      </c>
      <c r="AY65" s="45">
        <v>1.1885468767200239E-4</v>
      </c>
      <c r="AZ65" s="45">
        <v>2.6385742405679074E-2</v>
      </c>
      <c r="BA65" s="45">
        <v>4.0139755853766737E-3</v>
      </c>
      <c r="BB65" s="45">
        <v>7.9010771854004389E-2</v>
      </c>
      <c r="BC65" s="45">
        <v>6.4514042755385123E-2</v>
      </c>
      <c r="BD65" s="45">
        <v>7.2717371321665654E-4</v>
      </c>
      <c r="BE65" s="45">
        <v>2.5074640071447565E-2</v>
      </c>
      <c r="BF65" s="45">
        <v>2.0822533108569474E-2</v>
      </c>
      <c r="BG65" s="45">
        <v>7.7245278544848583E-2</v>
      </c>
      <c r="BH65" s="45">
        <v>0.48066046515042271</v>
      </c>
      <c r="BI65" s="40">
        <v>0.39328703703703699</v>
      </c>
      <c r="BJ65">
        <v>27</v>
      </c>
      <c r="BK65">
        <v>50</v>
      </c>
      <c r="BL65" s="28">
        <v>0.98264792642720811</v>
      </c>
      <c r="BM65" s="29">
        <v>75.154900078619619</v>
      </c>
      <c r="BN65" s="30">
        <v>5195.4880948436521</v>
      </c>
      <c r="BO65" s="30">
        <v>5255.4821836986594</v>
      </c>
    </row>
    <row r="66" spans="1:67">
      <c r="A66" s="46">
        <v>39844</v>
      </c>
      <c r="B66" s="47">
        <v>3129</v>
      </c>
      <c r="C66" s="48">
        <v>0.42499999999999999</v>
      </c>
      <c r="D66" s="48">
        <v>0.42986111111111108</v>
      </c>
      <c r="E66" s="49">
        <v>0.65</v>
      </c>
      <c r="F66" s="47">
        <v>6</v>
      </c>
      <c r="G66" s="47">
        <v>74.099999999999994</v>
      </c>
      <c r="H66" s="47">
        <v>74.099999999999994</v>
      </c>
      <c r="I66" s="47">
        <v>614</v>
      </c>
      <c r="J66" s="47">
        <v>90</v>
      </c>
      <c r="K66" s="47">
        <v>4800</v>
      </c>
      <c r="L66" s="47">
        <v>74.099999999999994</v>
      </c>
      <c r="M66" s="47">
        <v>74.099999999999994</v>
      </c>
      <c r="N66" s="47">
        <v>605</v>
      </c>
      <c r="O66" s="47">
        <v>90</v>
      </c>
      <c r="P66" s="47">
        <v>4800</v>
      </c>
      <c r="Q66" s="35">
        <f t="shared" si="0"/>
        <v>74.099999999999994</v>
      </c>
      <c r="R66" s="35">
        <f t="shared" si="1"/>
        <v>4800</v>
      </c>
      <c r="S66" s="50">
        <v>3129</v>
      </c>
      <c r="T66" s="51">
        <v>0.65</v>
      </c>
      <c r="U66" s="35">
        <v>-8</v>
      </c>
      <c r="V66" s="52" t="s">
        <v>56</v>
      </c>
      <c r="W66" s="40">
        <f t="shared" si="2"/>
        <v>0.42625000000000002</v>
      </c>
      <c r="X66" s="40">
        <v>0.42659722222222224</v>
      </c>
      <c r="Y66" s="42">
        <v>25534.266666666666</v>
      </c>
      <c r="Z66" s="43">
        <v>18.653000000000006</v>
      </c>
      <c r="AA66" s="43">
        <v>16.776666666666667</v>
      </c>
      <c r="AB66" s="43">
        <v>85.574299999999994</v>
      </c>
      <c r="AC66" s="43">
        <v>75.166349999999994</v>
      </c>
      <c r="AD66" s="43">
        <v>10.40795</v>
      </c>
      <c r="AE66" s="43">
        <v>2.8293333333333335</v>
      </c>
      <c r="AF66" s="43">
        <v>7.4453333333333331</v>
      </c>
      <c r="AG66" s="43">
        <v>1.2010000000000002E-2</v>
      </c>
      <c r="AH66" s="43">
        <v>1.4852433333333335</v>
      </c>
      <c r="AI66" s="43">
        <v>0.13282000000000002</v>
      </c>
      <c r="AJ66" s="43">
        <v>11.519543333333333</v>
      </c>
      <c r="AK66" s="43">
        <v>10.118533333333335</v>
      </c>
      <c r="AL66" s="44">
        <v>99.95229999999998</v>
      </c>
      <c r="AM66" s="43">
        <v>1.3873066666666671</v>
      </c>
      <c r="AN66" s="43">
        <v>2.8545566666666664</v>
      </c>
      <c r="AO66" s="43">
        <v>11.262583333333335</v>
      </c>
      <c r="AP66" s="42">
        <v>3194.2666666666669</v>
      </c>
      <c r="AQ66" s="45">
        <v>188.7817446851665</v>
      </c>
      <c r="AR66" s="45">
        <v>0.25959052636635871</v>
      </c>
      <c r="AS66" s="45">
        <v>6.3535671942582223E-2</v>
      </c>
      <c r="AT66" s="45">
        <v>0.66413517267866273</v>
      </c>
      <c r="AU66" s="45">
        <v>0.50522915848852101</v>
      </c>
      <c r="AV66" s="45">
        <v>0.16587486714919605</v>
      </c>
      <c r="AW66" s="45">
        <v>2.5721765013355907E-2</v>
      </c>
      <c r="AX66" s="45">
        <v>0.14845719999346638</v>
      </c>
      <c r="AY66" s="45">
        <v>9.5952574492423474E-5</v>
      </c>
      <c r="AZ66" s="45">
        <v>2.2666360968188755E-2</v>
      </c>
      <c r="BA66" s="45">
        <v>1.5929586439638994E-3</v>
      </c>
      <c r="BB66" s="45">
        <v>5.1660594489305961E-2</v>
      </c>
      <c r="BC66" s="45">
        <v>4.3625548773019836E-2</v>
      </c>
      <c r="BD66" s="45">
        <v>5.6690326365694676E-4</v>
      </c>
      <c r="BE66" s="45">
        <v>2.7971326862284908E-2</v>
      </c>
      <c r="BF66" s="45">
        <v>1.7117800441471001E-2</v>
      </c>
      <c r="BG66" s="45">
        <v>5.0497866689889891E-2</v>
      </c>
      <c r="BH66" s="45">
        <v>0.44977644510880371</v>
      </c>
      <c r="BI66" s="40">
        <v>0.42659722222222224</v>
      </c>
      <c r="BJ66">
        <v>26</v>
      </c>
      <c r="BK66">
        <v>54</v>
      </c>
      <c r="BL66" s="28">
        <v>0.99035995912622687</v>
      </c>
      <c r="BM66" s="29">
        <v>74.459766738634201</v>
      </c>
      <c r="BN66" s="30">
        <v>5175.2196652453786</v>
      </c>
      <c r="BO66" s="30">
        <v>5234.9797075692277</v>
      </c>
    </row>
    <row r="67" spans="1:67">
      <c r="A67" s="46">
        <v>39844</v>
      </c>
      <c r="B67" s="47">
        <v>3124</v>
      </c>
      <c r="C67" s="48">
        <v>0.3979166666666667</v>
      </c>
      <c r="D67" s="48">
        <v>0.4055555555555555</v>
      </c>
      <c r="E67" s="49">
        <v>0.85</v>
      </c>
      <c r="F67" s="47">
        <v>12</v>
      </c>
      <c r="G67" s="47">
        <v>82.7</v>
      </c>
      <c r="H67" s="47">
        <v>82.7</v>
      </c>
      <c r="I67" s="47">
        <v>707</v>
      </c>
      <c r="J67" s="47">
        <v>94</v>
      </c>
      <c r="K67" s="47">
        <v>6400</v>
      </c>
      <c r="L67" s="47">
        <v>82.7</v>
      </c>
      <c r="M67" s="47">
        <v>82.7</v>
      </c>
      <c r="N67" s="47">
        <v>702</v>
      </c>
      <c r="O67" s="47">
        <v>94</v>
      </c>
      <c r="P67" s="47">
        <v>6400</v>
      </c>
      <c r="Q67" s="35">
        <f t="shared" ref="Q67:Q99" si="3">IF(U67&lt;&gt;"",IF(U67&gt;10,H67,M67),"")</f>
        <v>82.7</v>
      </c>
      <c r="R67" s="35">
        <f t="shared" ref="R67:R99" si="4">IF(U67&lt;&gt;"",IF(U67&gt;10,K67,P67),"")</f>
        <v>6400</v>
      </c>
      <c r="S67" s="50">
        <v>3124</v>
      </c>
      <c r="T67" s="51">
        <v>0.85</v>
      </c>
      <c r="U67" s="35">
        <v>-8</v>
      </c>
      <c r="V67" s="52" t="s">
        <v>56</v>
      </c>
      <c r="W67" s="40">
        <f t="shared" ref="W67:W112" si="5">IF(X67&lt;&gt;"",X67-TIME(0,0,30),"")</f>
        <v>0.40521990740740743</v>
      </c>
      <c r="X67" s="40">
        <v>0.40556712962962965</v>
      </c>
      <c r="Y67" s="42">
        <v>27536.5</v>
      </c>
      <c r="Z67" s="43">
        <v>15.014000000000001</v>
      </c>
      <c r="AA67" s="43">
        <v>16.492333333333335</v>
      </c>
      <c r="AB67" s="43">
        <v>108.017</v>
      </c>
      <c r="AC67" s="43">
        <v>95.19929999999998</v>
      </c>
      <c r="AD67" s="43">
        <v>12.817700000000002</v>
      </c>
      <c r="AE67" s="43">
        <v>2.726</v>
      </c>
      <c r="AF67" s="43">
        <v>9.6776666666666653</v>
      </c>
      <c r="AG67" s="43">
        <v>1.2933333333333335E-2</v>
      </c>
      <c r="AH67" s="43">
        <v>1.1077766666666666</v>
      </c>
      <c r="AI67" s="43">
        <v>0.11879333333333332</v>
      </c>
      <c r="AJ67" s="43">
        <v>13.49935333333333</v>
      </c>
      <c r="AK67" s="43">
        <v>11.897453333333335</v>
      </c>
      <c r="AL67" s="44">
        <v>99.962450000000004</v>
      </c>
      <c r="AM67" s="43">
        <v>1.673996666666667</v>
      </c>
      <c r="AN67" s="43">
        <v>3.0354200000000002</v>
      </c>
      <c r="AO67" s="43">
        <v>13.198233333333333</v>
      </c>
      <c r="AP67" s="42">
        <v>3191.9666666666667</v>
      </c>
      <c r="AQ67" s="45">
        <v>230.19553157830993</v>
      </c>
      <c r="AR67" s="45">
        <v>0.34397874834113523</v>
      </c>
      <c r="AS67" s="45">
        <v>0.12013450316447243</v>
      </c>
      <c r="AT67" s="45">
        <v>0.46052743375804572</v>
      </c>
      <c r="AU67" s="45">
        <v>0.42535704272275021</v>
      </c>
      <c r="AV67" s="45">
        <v>5.3107178552367927E-2</v>
      </c>
      <c r="AW67" s="45">
        <v>4.3990594606041648E-2</v>
      </c>
      <c r="AX67" s="45">
        <v>0.30997979170325551</v>
      </c>
      <c r="AY67" s="45">
        <v>1.0933445471810659E-4</v>
      </c>
      <c r="AZ67" s="45">
        <v>2.9353372400192236E-2</v>
      </c>
      <c r="BA67" s="45">
        <v>2.1850484620733685E-3</v>
      </c>
      <c r="BB67" s="45">
        <v>9.8176104028927763E-2</v>
      </c>
      <c r="BC67" s="45">
        <v>8.5790308645390029E-2</v>
      </c>
      <c r="BD67" s="45">
        <v>7.5646637685237213E-4</v>
      </c>
      <c r="BE67" s="45">
        <v>5.1055983359267712E-2</v>
      </c>
      <c r="BF67" s="45">
        <v>2.0785794220556285E-2</v>
      </c>
      <c r="BG67" s="45">
        <v>9.5972220597612359E-2</v>
      </c>
      <c r="BH67" s="45">
        <v>0.31984191497474596</v>
      </c>
      <c r="BI67" s="40">
        <v>0.40556712962962965</v>
      </c>
      <c r="BJ67">
        <v>27</v>
      </c>
      <c r="BK67">
        <v>52</v>
      </c>
      <c r="BL67" s="28">
        <v>0.98650394277671749</v>
      </c>
      <c r="BM67" s="29">
        <v>83.263774982427208</v>
      </c>
      <c r="BN67" s="30">
        <v>6913.7655610217134</v>
      </c>
      <c r="BO67" s="30">
        <v>6993.6011910566058</v>
      </c>
    </row>
    <row r="68" spans="1:67">
      <c r="A68" s="46">
        <v>39844</v>
      </c>
      <c r="B68" s="47">
        <v>3128</v>
      </c>
      <c r="C68" s="48">
        <v>0.41944444444444445</v>
      </c>
      <c r="D68" s="48">
        <v>0.42430555555555555</v>
      </c>
      <c r="E68" s="49">
        <v>0.85</v>
      </c>
      <c r="F68" s="47">
        <v>6</v>
      </c>
      <c r="G68" s="47">
        <v>82.7</v>
      </c>
      <c r="H68" s="47">
        <v>82.8</v>
      </c>
      <c r="I68" s="47">
        <v>713</v>
      </c>
      <c r="J68" s="47">
        <v>94</v>
      </c>
      <c r="K68" s="47">
        <v>6400</v>
      </c>
      <c r="L68" s="47">
        <v>82.7</v>
      </c>
      <c r="M68" s="47">
        <v>82.9</v>
      </c>
      <c r="N68" s="47">
        <v>701</v>
      </c>
      <c r="O68" s="47">
        <v>94</v>
      </c>
      <c r="P68" s="47">
        <v>6400</v>
      </c>
      <c r="Q68" s="35">
        <f t="shared" si="3"/>
        <v>82.9</v>
      </c>
      <c r="R68" s="35">
        <f t="shared" si="4"/>
        <v>6400</v>
      </c>
      <c r="S68" s="50">
        <v>3128</v>
      </c>
      <c r="T68" s="51">
        <v>0.85</v>
      </c>
      <c r="U68" s="35">
        <v>-8</v>
      </c>
      <c r="V68" s="52" t="s">
        <v>56</v>
      </c>
      <c r="W68" s="40">
        <f t="shared" si="5"/>
        <v>0.42148148148148146</v>
      </c>
      <c r="X68" s="40">
        <v>0.42182870370370368</v>
      </c>
      <c r="Y68" s="42">
        <v>28586.3</v>
      </c>
      <c r="Z68" s="43">
        <v>17.909000000000002</v>
      </c>
      <c r="AA68" s="43">
        <v>16.351666666666659</v>
      </c>
      <c r="AB68" s="43">
        <v>114.83149999999999</v>
      </c>
      <c r="AC68" s="43">
        <v>101.87309999999999</v>
      </c>
      <c r="AD68" s="43">
        <v>12.958399999999999</v>
      </c>
      <c r="AE68" s="43">
        <v>3.9029999999999987</v>
      </c>
      <c r="AF68" s="43">
        <v>8.9346666666666668</v>
      </c>
      <c r="AG68" s="43">
        <v>1.3430000000000004E-2</v>
      </c>
      <c r="AH68" s="43">
        <v>1.2720333333333336</v>
      </c>
      <c r="AI68" s="43">
        <v>0.1639066666666667</v>
      </c>
      <c r="AJ68" s="43">
        <v>13.829230000000001</v>
      </c>
      <c r="AK68" s="43">
        <v>12.26871666666667</v>
      </c>
      <c r="AL68" s="44">
        <v>99.954123333333328</v>
      </c>
      <c r="AM68" s="43">
        <v>1.4894133333333328</v>
      </c>
      <c r="AN68" s="43">
        <v>3.13029</v>
      </c>
      <c r="AO68" s="43">
        <v>13.520746666666664</v>
      </c>
      <c r="AP68" s="42">
        <v>3190.0666666666666</v>
      </c>
      <c r="AQ68" s="45">
        <v>167.20277798377313</v>
      </c>
      <c r="AR68" s="45">
        <v>0.33253830476774388</v>
      </c>
      <c r="AS68" s="45">
        <v>9.7027665209938718E-2</v>
      </c>
      <c r="AT68" s="45">
        <v>0.64224169636692408</v>
      </c>
      <c r="AU68" s="45">
        <v>0.44747318162724009</v>
      </c>
      <c r="AV68" s="45">
        <v>0.19712736124586258</v>
      </c>
      <c r="AW68" s="45">
        <v>6.390456246198474E-2</v>
      </c>
      <c r="AX68" s="45">
        <v>0.14922173580530196</v>
      </c>
      <c r="AY68" s="45">
        <v>7.4971258860795495E-5</v>
      </c>
      <c r="AZ68" s="45">
        <v>2.0670073875605502E-2</v>
      </c>
      <c r="BA68" s="45">
        <v>2.2491275447701223E-3</v>
      </c>
      <c r="BB68" s="45">
        <v>3.964926533215074E-2</v>
      </c>
      <c r="BC68" s="45">
        <v>3.5903905112102223E-2</v>
      </c>
      <c r="BD68" s="45">
        <v>5.661018144898825E-4</v>
      </c>
      <c r="BE68" s="45">
        <v>2.6105815620190886E-2</v>
      </c>
      <c r="BF68" s="45">
        <v>1.5087911351990269E-2</v>
      </c>
      <c r="BG68" s="45">
        <v>3.8764183018057626E-2</v>
      </c>
      <c r="BH68" s="45">
        <v>0.25370813170246242</v>
      </c>
      <c r="BI68" s="40">
        <v>0.42182870370370368</v>
      </c>
      <c r="BJ68">
        <v>26</v>
      </c>
      <c r="BK68">
        <v>53</v>
      </c>
      <c r="BL68" s="28">
        <v>0.98843195095147229</v>
      </c>
      <c r="BM68" s="29">
        <v>83.383696268759934</v>
      </c>
      <c r="BN68" s="30">
        <v>6907.0193692186076</v>
      </c>
      <c r="BO68" s="30">
        <v>6986.7770986553114</v>
      </c>
    </row>
    <row r="69" spans="1:67">
      <c r="A69" s="46">
        <v>39844</v>
      </c>
      <c r="B69" s="47">
        <v>3125</v>
      </c>
      <c r="C69" s="48">
        <v>0.4055555555555555</v>
      </c>
      <c r="D69" s="48">
        <v>0.4069444444444445</v>
      </c>
      <c r="E69" s="49">
        <v>1</v>
      </c>
      <c r="F69" s="47">
        <v>2</v>
      </c>
      <c r="G69" s="47">
        <v>87</v>
      </c>
      <c r="H69" s="47">
        <v>87.5</v>
      </c>
      <c r="I69" s="47">
        <v>752</v>
      </c>
      <c r="J69" s="47">
        <v>96</v>
      </c>
      <c r="K69" s="47">
        <v>7400</v>
      </c>
      <c r="L69" s="47">
        <v>87</v>
      </c>
      <c r="M69" s="47">
        <v>87.5</v>
      </c>
      <c r="N69" s="47">
        <v>747</v>
      </c>
      <c r="O69" s="47">
        <v>96</v>
      </c>
      <c r="P69" s="47">
        <v>7400</v>
      </c>
      <c r="Q69" s="35">
        <f t="shared" si="3"/>
        <v>87.5</v>
      </c>
      <c r="R69" s="35">
        <f t="shared" si="4"/>
        <v>7400</v>
      </c>
      <c r="S69" s="50">
        <v>3125</v>
      </c>
      <c r="T69" s="51">
        <v>1</v>
      </c>
      <c r="U69" s="35">
        <v>-8</v>
      </c>
      <c r="V69" s="52" t="s">
        <v>56</v>
      </c>
      <c r="W69" s="40">
        <f t="shared" si="5"/>
        <v>0.40660879629629632</v>
      </c>
      <c r="X69" s="40">
        <v>0.40695601851851854</v>
      </c>
      <c r="Y69" s="42">
        <v>30293.7</v>
      </c>
      <c r="Z69" s="43">
        <v>17.780333333333331</v>
      </c>
      <c r="AA69" s="43">
        <v>16.142666666666667</v>
      </c>
      <c r="AB69" s="43">
        <v>133.7525</v>
      </c>
      <c r="AC69" s="43">
        <v>119.15750000000003</v>
      </c>
      <c r="AD69" s="43">
        <v>14.595000000000006</v>
      </c>
      <c r="AE69" s="43">
        <v>2.6649999999999996</v>
      </c>
      <c r="AF69" s="43">
        <v>9.4259999999999984</v>
      </c>
      <c r="AG69" s="43">
        <v>1.4236666666666667E-2</v>
      </c>
      <c r="AH69" s="43">
        <v>1.191173333333333</v>
      </c>
      <c r="AI69" s="43">
        <v>0.10572666666666668</v>
      </c>
      <c r="AJ69" s="43">
        <v>15.216079999999998</v>
      </c>
      <c r="AK69" s="43">
        <v>13.5557</v>
      </c>
      <c r="AL69" s="44">
        <v>99.961826666666639</v>
      </c>
      <c r="AM69" s="43">
        <v>1.4843499999999998</v>
      </c>
      <c r="AN69" s="43">
        <v>3.284066666666666</v>
      </c>
      <c r="AO69" s="43">
        <v>14.87667333333334</v>
      </c>
      <c r="AP69" s="42">
        <v>3188.4333333333334</v>
      </c>
      <c r="AQ69" s="45">
        <v>189.08475567205278</v>
      </c>
      <c r="AR69" s="45">
        <v>0.25610454941295252</v>
      </c>
      <c r="AS69" s="45">
        <v>9.2659306744853176E-2</v>
      </c>
      <c r="AT69" s="45">
        <v>0.83185164252410426</v>
      </c>
      <c r="AU69" s="45">
        <v>0.81802616726904032</v>
      </c>
      <c r="AV69" s="45">
        <v>8.2723052701624986E-2</v>
      </c>
      <c r="AW69" s="45">
        <v>4.3291314729798691E-2</v>
      </c>
      <c r="AX69" s="45">
        <v>0.14320470036593891</v>
      </c>
      <c r="AY69" s="45">
        <v>9.6430547933280085E-5</v>
      </c>
      <c r="AZ69" s="45">
        <v>1.9671192543716153E-2</v>
      </c>
      <c r="BA69" s="45">
        <v>1.9720343658846022E-3</v>
      </c>
      <c r="BB69" s="45">
        <v>9.4898836881066692E-2</v>
      </c>
      <c r="BC69" s="45">
        <v>9.1698625567859293E-2</v>
      </c>
      <c r="BD69" s="45">
        <v>5.023622359346593E-4</v>
      </c>
      <c r="BE69" s="45">
        <v>2.5651695514305094E-2</v>
      </c>
      <c r="BF69" s="45">
        <v>1.6994387173484636E-2</v>
      </c>
      <c r="BG69" s="45">
        <v>9.277782483766904E-2</v>
      </c>
      <c r="BH69" s="45">
        <v>0.50400693299373078</v>
      </c>
      <c r="BI69" s="40">
        <v>0.40695601851851854</v>
      </c>
      <c r="BJ69">
        <v>27</v>
      </c>
      <c r="BK69">
        <v>52</v>
      </c>
      <c r="BL69" s="28">
        <v>0.98650394277671749</v>
      </c>
      <c r="BM69" s="29">
        <v>88.096497109581392</v>
      </c>
      <c r="BN69" s="30">
        <v>7994.0414299313561</v>
      </c>
      <c r="BO69" s="30">
        <v>8086.3513771592006</v>
      </c>
    </row>
    <row r="70" spans="1:67">
      <c r="A70" s="46">
        <v>39844</v>
      </c>
      <c r="B70" s="47">
        <v>3126</v>
      </c>
      <c r="C70" s="48">
        <v>0.40763888888888888</v>
      </c>
      <c r="D70" s="48">
        <v>0.41597222222222219</v>
      </c>
      <c r="E70" s="49">
        <v>7.0000000000000007E-2</v>
      </c>
      <c r="F70" s="47">
        <v>15</v>
      </c>
      <c r="G70" s="47">
        <v>25</v>
      </c>
      <c r="H70" s="47">
        <v>25</v>
      </c>
      <c r="I70" s="47">
        <v>420</v>
      </c>
      <c r="J70" s="47">
        <v>65</v>
      </c>
      <c r="K70" s="47">
        <v>800</v>
      </c>
      <c r="L70" s="47">
        <v>25</v>
      </c>
      <c r="M70" s="47">
        <v>25.5</v>
      </c>
      <c r="N70" s="47">
        <v>428</v>
      </c>
      <c r="O70" s="47">
        <v>65</v>
      </c>
      <c r="P70" s="47">
        <v>1000</v>
      </c>
      <c r="Q70" s="35">
        <f t="shared" si="3"/>
        <v>25.5</v>
      </c>
      <c r="R70" s="35">
        <f t="shared" si="4"/>
        <v>1000</v>
      </c>
      <c r="S70" s="50">
        <v>3126</v>
      </c>
      <c r="T70" s="51">
        <v>7.0000000000000007E-2</v>
      </c>
      <c r="U70" s="35">
        <v>-8</v>
      </c>
      <c r="V70" s="52" t="s">
        <v>57</v>
      </c>
      <c r="W70" s="40">
        <f t="shared" si="5"/>
        <v>0.41119212962962959</v>
      </c>
      <c r="X70" s="40">
        <v>0.41153935185185181</v>
      </c>
      <c r="Y70" s="42">
        <v>20992.5</v>
      </c>
      <c r="Z70" s="43">
        <v>590.99466666666672</v>
      </c>
      <c r="AA70" s="43">
        <v>17.32566666666666</v>
      </c>
      <c r="AB70" s="43">
        <v>15.795849999999998</v>
      </c>
      <c r="AC70" s="43">
        <v>2.483950000000001</v>
      </c>
      <c r="AD70" s="43">
        <v>13.311900000000001</v>
      </c>
      <c r="AE70" s="43">
        <v>112.20433333333335</v>
      </c>
      <c r="AF70" s="43">
        <v>3.9683333333333333</v>
      </c>
      <c r="AG70" s="43">
        <v>1.0193333333333329E-2</v>
      </c>
      <c r="AH70" s="43">
        <v>55.546759999999992</v>
      </c>
      <c r="AI70" s="43">
        <v>6.1938433333333327</v>
      </c>
      <c r="AJ70" s="43">
        <v>2.5004866666666663</v>
      </c>
      <c r="AK70" s="43">
        <v>0.39321</v>
      </c>
      <c r="AL70" s="44">
        <v>98.093106666666657</v>
      </c>
      <c r="AM70" s="43">
        <v>0.86924999999999997</v>
      </c>
      <c r="AN70" s="43">
        <v>2.4820333333333338</v>
      </c>
      <c r="AO70" s="43">
        <v>2.4447166666666664</v>
      </c>
      <c r="AP70" s="42">
        <v>3099.9333333333334</v>
      </c>
      <c r="AQ70" s="45">
        <v>148.00809623707798</v>
      </c>
      <c r="AR70" s="45">
        <v>7.6694808228509963</v>
      </c>
      <c r="AS70" s="45">
        <v>6.6107714262840997E-2</v>
      </c>
      <c r="AT70" s="45">
        <v>4.6262770837004974E-2</v>
      </c>
      <c r="AU70" s="45">
        <v>7.6432864388433662E-3</v>
      </c>
      <c r="AV70" s="45">
        <v>4.826693020820922E-2</v>
      </c>
      <c r="AW70" s="45">
        <v>3.3302538821442083</v>
      </c>
      <c r="AX70" s="45">
        <v>0.17757141998475665</v>
      </c>
      <c r="AY70" s="45">
        <v>6.3968382994949267E-5</v>
      </c>
      <c r="AZ70" s="45">
        <v>0.75782256025315897</v>
      </c>
      <c r="BA70" s="45">
        <v>0.19028927105376955</v>
      </c>
      <c r="BB70" s="45">
        <v>1.9034011904887578E-2</v>
      </c>
      <c r="BC70" s="45">
        <v>3.1380149666683397E-3</v>
      </c>
      <c r="BD70" s="45">
        <v>2.386106239987253E-2</v>
      </c>
      <c r="BE70" s="45">
        <v>3.9131667659239741E-2</v>
      </c>
      <c r="BF70" s="45">
        <v>1.3647845183798061E-2</v>
      </c>
      <c r="BG70" s="45">
        <v>1.8608675828547128E-2</v>
      </c>
      <c r="BH70" s="45">
        <v>1.1426929274467321</v>
      </c>
      <c r="BI70" s="40">
        <v>0.41153935185185181</v>
      </c>
      <c r="BJ70">
        <v>27</v>
      </c>
      <c r="BK70">
        <v>53</v>
      </c>
      <c r="BL70" s="28">
        <v>0.98843195095147229</v>
      </c>
      <c r="BM70" s="29">
        <v>25.648784738882728</v>
      </c>
      <c r="BN70" s="30">
        <v>1079.2217764404074</v>
      </c>
      <c r="BO70" s="30">
        <v>1091.6839216648925</v>
      </c>
    </row>
    <row r="71" spans="1:67">
      <c r="A71" s="46">
        <v>39844</v>
      </c>
      <c r="B71" s="47">
        <v>3130</v>
      </c>
      <c r="C71" s="48">
        <v>0.43055555555555558</v>
      </c>
      <c r="D71" s="48">
        <v>0.43472222222222223</v>
      </c>
      <c r="E71" s="49">
        <v>0.45</v>
      </c>
      <c r="F71" s="47">
        <v>6</v>
      </c>
      <c r="G71" s="47">
        <v>63.2</v>
      </c>
      <c r="H71" s="47">
        <v>63</v>
      </c>
      <c r="I71" s="47">
        <v>539</v>
      </c>
      <c r="J71" s="47">
        <v>86</v>
      </c>
      <c r="K71" s="47">
        <v>3400</v>
      </c>
      <c r="L71" s="47">
        <v>63.2</v>
      </c>
      <c r="M71" s="47">
        <v>63</v>
      </c>
      <c r="N71" s="47">
        <v>529</v>
      </c>
      <c r="O71" s="47">
        <v>86</v>
      </c>
      <c r="P71" s="47">
        <v>3400</v>
      </c>
      <c r="Q71" s="35">
        <f t="shared" si="3"/>
        <v>63</v>
      </c>
      <c r="R71" s="35">
        <f t="shared" si="4"/>
        <v>3400</v>
      </c>
      <c r="S71" s="50">
        <v>3130</v>
      </c>
      <c r="T71" s="51">
        <v>0.45</v>
      </c>
      <c r="U71" s="35">
        <v>-8</v>
      </c>
      <c r="V71" s="52" t="s">
        <v>57</v>
      </c>
      <c r="W71" s="40">
        <f t="shared" si="5"/>
        <v>0.4347685185185185</v>
      </c>
      <c r="X71" s="40">
        <v>0.43511574074074072</v>
      </c>
      <c r="Y71" s="42">
        <v>28641.533333333333</v>
      </c>
      <c r="Z71" s="43">
        <v>37.413999999999994</v>
      </c>
      <c r="AA71" s="43">
        <v>16.304666666666666</v>
      </c>
      <c r="AB71" s="43">
        <v>74.666899999999984</v>
      </c>
      <c r="AC71" s="43">
        <v>63.38430000000001</v>
      </c>
      <c r="AD71" s="43">
        <v>11.282600000000004</v>
      </c>
      <c r="AE71" s="43">
        <v>3.339</v>
      </c>
      <c r="AF71" s="43">
        <v>7.9206666666666665</v>
      </c>
      <c r="AG71" s="43">
        <v>1.3476666666666673E-2</v>
      </c>
      <c r="AH71" s="43">
        <v>2.6506866666666662</v>
      </c>
      <c r="AI71" s="43">
        <v>0.13987333333333332</v>
      </c>
      <c r="AJ71" s="43">
        <v>8.9693333333333332</v>
      </c>
      <c r="AK71" s="43">
        <v>7.614049999999998</v>
      </c>
      <c r="AL71" s="44">
        <v>99.924573333333313</v>
      </c>
      <c r="AM71" s="43">
        <v>1.3169966666666661</v>
      </c>
      <c r="AN71" s="43">
        <v>3.13707</v>
      </c>
      <c r="AO71" s="43">
        <v>8.7692499999999995</v>
      </c>
      <c r="AP71" s="42">
        <v>3187.9666666666667</v>
      </c>
      <c r="AQ71" s="45">
        <v>156.07021702969374</v>
      </c>
      <c r="AR71" s="45">
        <v>0.57861070231027967</v>
      </c>
      <c r="AS71" s="45">
        <v>7.0892504021488376E-2</v>
      </c>
      <c r="AT71" s="45">
        <v>0.61074998270943315</v>
      </c>
      <c r="AU71" s="45">
        <v>0.40492631513501426</v>
      </c>
      <c r="AV71" s="45">
        <v>0.21736099006018425</v>
      </c>
      <c r="AW71" s="45">
        <v>3.9857504809698963E-2</v>
      </c>
      <c r="AX71" s="45">
        <v>0.15113212610236426</v>
      </c>
      <c r="AY71" s="45">
        <v>7.7385436272766684E-5</v>
      </c>
      <c r="AZ71" s="45">
        <v>4.8552046253503033E-2</v>
      </c>
      <c r="BA71" s="45">
        <v>1.4750647755112374E-3</v>
      </c>
      <c r="BB71" s="45">
        <v>6.8097892687701833E-2</v>
      </c>
      <c r="BC71" s="45">
        <v>4.8523643366066849E-2</v>
      </c>
      <c r="BD71" s="45">
        <v>1.0741262153195269E-3</v>
      </c>
      <c r="BE71" s="45">
        <v>2.550594904687158E-2</v>
      </c>
      <c r="BF71" s="45">
        <v>1.4043286529574383E-2</v>
      </c>
      <c r="BG71" s="45">
        <v>6.6571531401218714E-2</v>
      </c>
      <c r="BH71" s="45">
        <v>0.1825741858350553</v>
      </c>
      <c r="BI71" s="40">
        <v>0.43511574074074072</v>
      </c>
      <c r="BJ71">
        <v>26</v>
      </c>
      <c r="BK71">
        <v>54</v>
      </c>
      <c r="BL71" s="28">
        <v>0.99035995912622687</v>
      </c>
      <c r="BM71" s="29">
        <v>63.305874555114109</v>
      </c>
      <c r="BN71" s="30">
        <v>3665.7805962154766</v>
      </c>
      <c r="BO71" s="30">
        <v>3708.1106261948698</v>
      </c>
    </row>
    <row r="72" spans="1:67">
      <c r="A72" s="46">
        <v>39844</v>
      </c>
      <c r="B72" s="47">
        <v>3123</v>
      </c>
      <c r="C72" s="48">
        <v>0.39166666666666666</v>
      </c>
      <c r="D72" s="48">
        <v>0.3972222222222222</v>
      </c>
      <c r="E72" s="49">
        <v>0.65</v>
      </c>
      <c r="F72" s="47">
        <v>12</v>
      </c>
      <c r="G72" s="47">
        <v>74.099999999999994</v>
      </c>
      <c r="H72" s="47">
        <v>74</v>
      </c>
      <c r="I72" s="47">
        <v>627</v>
      </c>
      <c r="J72" s="47">
        <v>90</v>
      </c>
      <c r="K72" s="47">
        <v>4800</v>
      </c>
      <c r="L72" s="47">
        <v>74.099999999999994</v>
      </c>
      <c r="M72" s="47">
        <v>74.5</v>
      </c>
      <c r="N72" s="47">
        <v>620</v>
      </c>
      <c r="O72" s="47">
        <v>90</v>
      </c>
      <c r="P72" s="47">
        <v>4800</v>
      </c>
      <c r="Q72" s="35">
        <f t="shared" si="3"/>
        <v>74.5</v>
      </c>
      <c r="R72" s="35">
        <f t="shared" si="4"/>
        <v>4800</v>
      </c>
      <c r="S72" s="50">
        <v>3123</v>
      </c>
      <c r="T72" s="51">
        <v>0.65</v>
      </c>
      <c r="U72" s="35">
        <v>-8</v>
      </c>
      <c r="V72" s="52" t="s">
        <v>57</v>
      </c>
      <c r="W72" s="40">
        <f t="shared" si="5"/>
        <v>0.39390046296296299</v>
      </c>
      <c r="X72" s="40">
        <v>0.39424768518518521</v>
      </c>
      <c r="Y72" s="42">
        <v>33016.133333333331</v>
      </c>
      <c r="Z72" s="43">
        <v>25.856333333333332</v>
      </c>
      <c r="AA72" s="43">
        <v>15.779666666666666</v>
      </c>
      <c r="AB72" s="43">
        <v>104.16034999999998</v>
      </c>
      <c r="AC72" s="43">
        <v>90.7179</v>
      </c>
      <c r="AD72" s="43">
        <v>13.442449999999999</v>
      </c>
      <c r="AE72" s="43">
        <v>5.6743333333333341</v>
      </c>
      <c r="AF72" s="43">
        <v>8.5469999999999988</v>
      </c>
      <c r="AG72" s="43">
        <v>1.5496666666666676E-2</v>
      </c>
      <c r="AH72" s="43">
        <v>1.5875166666666665</v>
      </c>
      <c r="AI72" s="43">
        <v>0.20682333333333333</v>
      </c>
      <c r="AJ72" s="43">
        <v>10.887276666666661</v>
      </c>
      <c r="AK72" s="43">
        <v>9.482193333333333</v>
      </c>
      <c r="AL72" s="44">
        <v>99.942520000000002</v>
      </c>
      <c r="AM72" s="43">
        <v>1.2365866666666669</v>
      </c>
      <c r="AN72" s="43">
        <v>3.528506666666666</v>
      </c>
      <c r="AO72" s="43">
        <v>10.64442</v>
      </c>
      <c r="AP72" s="42">
        <v>3184.9666666666667</v>
      </c>
      <c r="AQ72" s="45">
        <v>122.08299419363004</v>
      </c>
      <c r="AR72" s="45">
        <v>0.39733147226317528</v>
      </c>
      <c r="AS72" s="45">
        <v>9.2568086156691307E-2</v>
      </c>
      <c r="AT72" s="45">
        <v>8.0980537253053028E-2</v>
      </c>
      <c r="AU72" s="45">
        <v>0.33638899896133345</v>
      </c>
      <c r="AV72" s="45">
        <v>0.27856486739157532</v>
      </c>
      <c r="AW72" s="45">
        <v>0.14165726811279786</v>
      </c>
      <c r="AX72" s="45">
        <v>0.17510883315326872</v>
      </c>
      <c r="AY72" s="45">
        <v>4.9013251785356033E-5</v>
      </c>
      <c r="AZ72" s="45">
        <v>2.7318000675736528E-2</v>
      </c>
      <c r="BA72" s="45">
        <v>5.5070915619103667E-3</v>
      </c>
      <c r="BB72" s="45">
        <v>3.822398311345223E-2</v>
      </c>
      <c r="BC72" s="45">
        <v>4.0782179452789627E-2</v>
      </c>
      <c r="BD72" s="45">
        <v>9.8450057354380004E-4</v>
      </c>
      <c r="BE72" s="45">
        <v>2.5073323278534204E-2</v>
      </c>
      <c r="BF72" s="45">
        <v>1.0910290407757638E-2</v>
      </c>
      <c r="BG72" s="45">
        <v>3.7373449915958958E-2</v>
      </c>
      <c r="BH72" s="45">
        <v>0.1825741858350553</v>
      </c>
      <c r="BI72" s="40">
        <v>0.39424768518518521</v>
      </c>
      <c r="BJ72">
        <v>27</v>
      </c>
      <c r="BK72">
        <v>50</v>
      </c>
      <c r="BL72" s="28">
        <v>0.98264792642720811</v>
      </c>
      <c r="BM72" s="29">
        <v>75.154900078619619</v>
      </c>
      <c r="BN72" s="30">
        <v>5195.4880948436521</v>
      </c>
      <c r="BO72" s="30">
        <v>5255.4821836986594</v>
      </c>
    </row>
    <row r="73" spans="1:67">
      <c r="A73" s="46"/>
      <c r="B73" s="47"/>
      <c r="C73" s="48"/>
      <c r="D73" s="48"/>
      <c r="E73" s="49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35"/>
      <c r="R73" s="35"/>
      <c r="S73" s="50"/>
      <c r="T73" s="51"/>
      <c r="U73" s="35"/>
      <c r="V73" s="52"/>
      <c r="W73" s="40"/>
      <c r="X73" s="40"/>
      <c r="Y73" s="42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4"/>
      <c r="AM73" s="43"/>
      <c r="AN73" s="43"/>
      <c r="AO73" s="43"/>
      <c r="AP73" s="42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0"/>
      <c r="BL73" s="28"/>
      <c r="BM73" s="29"/>
      <c r="BN73" s="30"/>
      <c r="BO73" s="30"/>
    </row>
    <row r="74" spans="1:67">
      <c r="A74" s="46">
        <v>39844</v>
      </c>
      <c r="B74" s="47">
        <v>3118</v>
      </c>
      <c r="C74" s="48">
        <v>0.36249999999999999</v>
      </c>
      <c r="D74" s="48">
        <v>0.36944444444444446</v>
      </c>
      <c r="E74" s="49">
        <v>0.04</v>
      </c>
      <c r="F74" s="47">
        <v>12</v>
      </c>
      <c r="G74" s="47">
        <v>21</v>
      </c>
      <c r="H74" s="47">
        <v>21</v>
      </c>
      <c r="I74" s="47">
        <v>439</v>
      </c>
      <c r="J74" s="47">
        <v>58</v>
      </c>
      <c r="K74" s="47">
        <v>800</v>
      </c>
      <c r="L74" s="47">
        <v>21</v>
      </c>
      <c r="M74" s="47">
        <v>21</v>
      </c>
      <c r="N74" s="47">
        <v>467</v>
      </c>
      <c r="O74" s="47">
        <v>58</v>
      </c>
      <c r="P74" s="47">
        <v>1000</v>
      </c>
      <c r="Q74" s="35">
        <f t="shared" si="3"/>
        <v>21</v>
      </c>
      <c r="R74" s="35">
        <f t="shared" si="4"/>
        <v>1000</v>
      </c>
      <c r="S74" s="50">
        <v>3118</v>
      </c>
      <c r="T74" s="51">
        <v>0.04</v>
      </c>
      <c r="U74" s="35">
        <v>-4</v>
      </c>
      <c r="V74" s="52" t="s">
        <v>56</v>
      </c>
      <c r="W74" s="40">
        <f t="shared" si="5"/>
        <v>0.36449074074074073</v>
      </c>
      <c r="X74" s="40">
        <v>0.36483796296296295</v>
      </c>
      <c r="Y74" s="42">
        <v>23143.833333333332</v>
      </c>
      <c r="Z74" s="43">
        <v>982.11333333333346</v>
      </c>
      <c r="AA74" s="43">
        <v>16.698333333333338</v>
      </c>
      <c r="AB74" s="43">
        <v>14.920500000000001</v>
      </c>
      <c r="AC74" s="43">
        <v>1.8095000000000008</v>
      </c>
      <c r="AD74" s="43">
        <v>13.111000000000002</v>
      </c>
      <c r="AE74" s="43">
        <v>238.90466666666666</v>
      </c>
      <c r="AF74" s="43">
        <v>1.4853333333333334</v>
      </c>
      <c r="AG74" s="43">
        <v>1.1460000000000003E-2</v>
      </c>
      <c r="AH74" s="43">
        <v>82.046440000000018</v>
      </c>
      <c r="AI74" s="43">
        <v>11.748660000000001</v>
      </c>
      <c r="AJ74" s="43">
        <v>2.1041599999999998</v>
      </c>
      <c r="AK74" s="43">
        <v>0.25517333333333336</v>
      </c>
      <c r="AL74" s="44">
        <v>96.923399999999987</v>
      </c>
      <c r="AM74" s="43">
        <v>0.28980666666666666</v>
      </c>
      <c r="AN74" s="43">
        <v>2.700696666666667</v>
      </c>
      <c r="AO74" s="43">
        <v>2.0572166666666662</v>
      </c>
      <c r="AP74" s="42">
        <v>3037.7333333333331</v>
      </c>
      <c r="AQ74" s="45">
        <v>190.78387905094394</v>
      </c>
      <c r="AR74" s="45">
        <v>29.141956166236298</v>
      </c>
      <c r="AS74" s="45">
        <v>7.2970628636994286E-2</v>
      </c>
      <c r="AT74" s="45">
        <v>4.7680510006529724E-2</v>
      </c>
      <c r="AU74" s="45">
        <v>6.0996890819544673E-2</v>
      </c>
      <c r="AV74" s="45">
        <v>1.9756273556204636E-2</v>
      </c>
      <c r="AW74" s="45">
        <v>1.8953622769623943</v>
      </c>
      <c r="AX74" s="45">
        <v>9.2502873518580789E-2</v>
      </c>
      <c r="AY74" s="45">
        <v>1.0372377109252791E-4</v>
      </c>
      <c r="AZ74" s="45">
        <v>2.3745410326178802</v>
      </c>
      <c r="BA74" s="45">
        <v>0.13319729364526961</v>
      </c>
      <c r="BB74" s="45">
        <v>1.6417875035754616E-2</v>
      </c>
      <c r="BC74" s="45">
        <v>8.4758046442692473E-3</v>
      </c>
      <c r="BD74" s="45">
        <v>5.5101455015521869E-2</v>
      </c>
      <c r="BE74" s="45">
        <v>1.8208257568426697E-2</v>
      </c>
      <c r="BF74" s="45">
        <v>1.781584887857908E-2</v>
      </c>
      <c r="BG74" s="45">
        <v>1.6050095785154792E-2</v>
      </c>
      <c r="BH74" s="45">
        <v>3.7225624594681901</v>
      </c>
      <c r="BI74" s="40">
        <v>0.36483796296296295</v>
      </c>
      <c r="BJ74">
        <v>28</v>
      </c>
      <c r="BK74">
        <v>47</v>
      </c>
      <c r="BL74" s="28">
        <v>0.97686390190294414</v>
      </c>
      <c r="BM74" s="29">
        <v>21.247227304455123</v>
      </c>
      <c r="BN74" s="30">
        <v>1085.5930566347397</v>
      </c>
      <c r="BO74" s="30">
        <v>1098.1287732240553</v>
      </c>
    </row>
    <row r="75" spans="1:67">
      <c r="A75" s="46">
        <v>39844</v>
      </c>
      <c r="B75" s="47">
        <v>3134</v>
      </c>
      <c r="C75" s="48">
        <v>0.45</v>
      </c>
      <c r="D75" s="48">
        <v>0.45694444444444443</v>
      </c>
      <c r="E75" s="49">
        <v>0.04</v>
      </c>
      <c r="F75" s="47">
        <v>15</v>
      </c>
      <c r="G75" s="47">
        <v>21</v>
      </c>
      <c r="H75" s="47">
        <v>21.5</v>
      </c>
      <c r="I75" s="47">
        <v>443</v>
      </c>
      <c r="J75" s="47">
        <v>58</v>
      </c>
      <c r="K75" s="47">
        <v>800</v>
      </c>
      <c r="L75" s="47">
        <v>21</v>
      </c>
      <c r="M75" s="47">
        <v>20.5</v>
      </c>
      <c r="N75" s="47">
        <v>472</v>
      </c>
      <c r="O75" s="47">
        <v>58</v>
      </c>
      <c r="P75" s="47">
        <v>1000</v>
      </c>
      <c r="Q75" s="35">
        <f t="shared" si="3"/>
        <v>20.5</v>
      </c>
      <c r="R75" s="35">
        <f t="shared" si="4"/>
        <v>1000</v>
      </c>
      <c r="S75" s="50">
        <v>3134</v>
      </c>
      <c r="T75" s="51">
        <v>0.04</v>
      </c>
      <c r="U75" s="35">
        <v>-4</v>
      </c>
      <c r="V75" s="52" t="s">
        <v>56</v>
      </c>
      <c r="W75" s="40">
        <f t="shared" si="5"/>
        <v>0.45414351851851853</v>
      </c>
      <c r="X75" s="40">
        <v>0.45449074074074075</v>
      </c>
      <c r="Y75" s="42">
        <v>24356.066666666666</v>
      </c>
      <c r="Z75" s="43">
        <v>927.56399999999996</v>
      </c>
      <c r="AA75" s="43">
        <v>16.785999999999994</v>
      </c>
      <c r="AB75" s="43">
        <v>16.515449999999998</v>
      </c>
      <c r="AC75" s="43">
        <v>2.0744500000000001</v>
      </c>
      <c r="AD75" s="43">
        <v>14.440999999999997</v>
      </c>
      <c r="AE75" s="43">
        <v>210.58199999999997</v>
      </c>
      <c r="AF75" s="43">
        <v>5.6453333333333324</v>
      </c>
      <c r="AG75" s="43">
        <v>1.1990000000000006E-2</v>
      </c>
      <c r="AH75" s="43">
        <v>74.017363333333307</v>
      </c>
      <c r="AI75" s="43">
        <v>9.9022033333333361</v>
      </c>
      <c r="AJ75" s="43">
        <v>2.2270866666666671</v>
      </c>
      <c r="AK75" s="43">
        <v>0.27973666666666669</v>
      </c>
      <c r="AL75" s="44">
        <v>97.294156666666694</v>
      </c>
      <c r="AM75" s="43">
        <v>1.0531966666666668</v>
      </c>
      <c r="AN75" s="43">
        <v>2.808756666666667</v>
      </c>
      <c r="AO75" s="43">
        <v>2.1774033333333325</v>
      </c>
      <c r="AP75" s="42">
        <v>3053.5666666666666</v>
      </c>
      <c r="AQ75" s="45">
        <v>137.8744889839389</v>
      </c>
      <c r="AR75" s="45">
        <v>2.1031300154318475</v>
      </c>
      <c r="AS75" s="45">
        <v>6.2012234610432648E-2</v>
      </c>
      <c r="AT75" s="45">
        <v>3.3923176392427083E-2</v>
      </c>
      <c r="AU75" s="45">
        <v>6.57365431358275E-3</v>
      </c>
      <c r="AV75" s="45">
        <v>3.480636089309954E-2</v>
      </c>
      <c r="AW75" s="45">
        <v>2.2111105027049782</v>
      </c>
      <c r="AX75" s="45">
        <v>0.13563982055266741</v>
      </c>
      <c r="AY75" s="45">
        <v>6.6176357899385527E-5</v>
      </c>
      <c r="AZ75" s="45">
        <v>0.45079163968182784</v>
      </c>
      <c r="BA75" s="45">
        <v>0.11306417306042647</v>
      </c>
      <c r="BB75" s="45">
        <v>1.2023733235544627E-2</v>
      </c>
      <c r="BC75" s="45">
        <v>1.7406862169119122E-3</v>
      </c>
      <c r="BD75" s="45">
        <v>1.8558810219990483E-2</v>
      </c>
      <c r="BE75" s="45">
        <v>2.4078556540155633E-2</v>
      </c>
      <c r="BF75" s="45">
        <v>1.2483414744298173E-2</v>
      </c>
      <c r="BG75" s="45">
        <v>1.1752079297558032E-2</v>
      </c>
      <c r="BH75" s="45">
        <v>0.77385436272766717</v>
      </c>
      <c r="BI75" s="40">
        <v>0.45449074074074075</v>
      </c>
      <c r="BJ75">
        <v>26</v>
      </c>
      <c r="BK75">
        <v>55</v>
      </c>
      <c r="BL75" s="28">
        <v>0.99228796730098157</v>
      </c>
      <c r="BM75" s="29">
        <v>20.579508511038114</v>
      </c>
      <c r="BN75" s="30">
        <v>1077.122815400299</v>
      </c>
      <c r="BO75" s="30">
        <v>1089.5607231993786</v>
      </c>
    </row>
    <row r="76" spans="1:67">
      <c r="A76" s="46">
        <v>39844</v>
      </c>
      <c r="B76" s="47">
        <v>3119</v>
      </c>
      <c r="C76" s="48">
        <v>0.36944444444444446</v>
      </c>
      <c r="D76" s="48">
        <v>0.3756944444444445</v>
      </c>
      <c r="E76" s="49">
        <v>7.0000000000000007E-2</v>
      </c>
      <c r="F76" s="47">
        <v>12</v>
      </c>
      <c r="G76" s="47">
        <v>25</v>
      </c>
      <c r="H76" s="47">
        <v>25</v>
      </c>
      <c r="I76" s="47">
        <v>428</v>
      </c>
      <c r="J76" s="47">
        <v>64</v>
      </c>
      <c r="K76" s="47">
        <v>1000</v>
      </c>
      <c r="L76" s="47">
        <v>25</v>
      </c>
      <c r="M76" s="47">
        <v>25</v>
      </c>
      <c r="N76" s="47">
        <v>443</v>
      </c>
      <c r="O76" s="47">
        <v>64</v>
      </c>
      <c r="P76" s="47">
        <v>1100</v>
      </c>
      <c r="Q76" s="35">
        <f t="shared" si="3"/>
        <v>25</v>
      </c>
      <c r="R76" s="35">
        <f t="shared" si="4"/>
        <v>1100</v>
      </c>
      <c r="S76" s="50">
        <v>3119</v>
      </c>
      <c r="T76" s="51">
        <v>7.0000000000000007E-2</v>
      </c>
      <c r="U76" s="35">
        <v>-4</v>
      </c>
      <c r="V76" s="52" t="s">
        <v>56</v>
      </c>
      <c r="W76" s="40">
        <f t="shared" si="5"/>
        <v>0.37287037037037041</v>
      </c>
      <c r="X76" s="40">
        <v>0.37321759259259263</v>
      </c>
      <c r="Y76" s="42">
        <v>22189.5</v>
      </c>
      <c r="Z76" s="43">
        <v>546.93933333333337</v>
      </c>
      <c r="AA76" s="43">
        <v>16.768999999999995</v>
      </c>
      <c r="AB76" s="43">
        <v>16.038400000000006</v>
      </c>
      <c r="AC76" s="43">
        <v>2.9760499999999994</v>
      </c>
      <c r="AD76" s="43">
        <v>13.062349999999997</v>
      </c>
      <c r="AE76" s="43">
        <v>94.171333333333322</v>
      </c>
      <c r="AF76" s="43">
        <v>2.0336666666666665</v>
      </c>
      <c r="AG76" s="43">
        <v>1.0723333333333328E-2</v>
      </c>
      <c r="AH76" s="43">
        <v>48.816400000000002</v>
      </c>
      <c r="AI76" s="43">
        <v>4.9418833333333332</v>
      </c>
      <c r="AJ76" s="43">
        <v>2.4136000000000002</v>
      </c>
      <c r="AK76" s="43">
        <v>0.44785999999999987</v>
      </c>
      <c r="AL76" s="44">
        <v>98.374313333333319</v>
      </c>
      <c r="AM76" s="43">
        <v>0.42351</v>
      </c>
      <c r="AN76" s="43">
        <v>2.5890900000000006</v>
      </c>
      <c r="AO76" s="43">
        <v>2.359763333333333</v>
      </c>
      <c r="AP76" s="42">
        <v>3111.6</v>
      </c>
      <c r="AQ76" s="45">
        <v>165.37288065209609</v>
      </c>
      <c r="AR76" s="45">
        <v>5.6027763643095367</v>
      </c>
      <c r="AS76" s="45">
        <v>8.6397238142319574E-2</v>
      </c>
      <c r="AT76" s="45">
        <v>1.4780812352273468E-2</v>
      </c>
      <c r="AU76" s="45">
        <v>3.1762412724303052E-2</v>
      </c>
      <c r="AV76" s="45">
        <v>3.3487040725506304E-2</v>
      </c>
      <c r="AW76" s="45">
        <v>1.2085235601359603</v>
      </c>
      <c r="AX76" s="45">
        <v>0.14466330310195452</v>
      </c>
      <c r="AY76" s="45">
        <v>8.1720015415687766E-5</v>
      </c>
      <c r="AZ76" s="45">
        <v>0.61620103638506418</v>
      </c>
      <c r="BA76" s="45">
        <v>7.6229739347127748E-2</v>
      </c>
      <c r="BB76" s="45">
        <v>1.7323673258648496E-2</v>
      </c>
      <c r="BC76" s="45">
        <v>5.7154117117214536E-3</v>
      </c>
      <c r="BD76" s="45">
        <v>1.8002178667638265E-2</v>
      </c>
      <c r="BE76" s="45">
        <v>3.0289731388478933E-2</v>
      </c>
      <c r="BF76" s="45">
        <v>1.5075015868922821E-2</v>
      </c>
      <c r="BG76" s="45">
        <v>1.693750141027265E-2</v>
      </c>
      <c r="BH76" s="45">
        <v>0.9684683962230044</v>
      </c>
      <c r="BI76" s="40">
        <v>0.37321759259259263</v>
      </c>
      <c r="BJ76">
        <v>28</v>
      </c>
      <c r="BK76">
        <v>48</v>
      </c>
      <c r="BL76" s="28">
        <v>0.97879191007769883</v>
      </c>
      <c r="BM76" s="29">
        <v>25.269393773999376</v>
      </c>
      <c r="BN76" s="30">
        <v>1192.975671733876</v>
      </c>
      <c r="BO76" s="30">
        <v>1206.7513723312647</v>
      </c>
    </row>
    <row r="77" spans="1:67">
      <c r="A77" s="46">
        <v>39844</v>
      </c>
      <c r="B77" s="47">
        <v>3126</v>
      </c>
      <c r="C77" s="48">
        <v>0.40763888888888888</v>
      </c>
      <c r="D77" s="48">
        <v>0.41597222222222219</v>
      </c>
      <c r="E77" s="49">
        <v>7.0000000000000007E-2</v>
      </c>
      <c r="F77" s="47">
        <v>15</v>
      </c>
      <c r="G77" s="47">
        <v>25</v>
      </c>
      <c r="H77" s="47">
        <v>25</v>
      </c>
      <c r="I77" s="47">
        <v>420</v>
      </c>
      <c r="J77" s="47">
        <v>65</v>
      </c>
      <c r="K77" s="47">
        <v>800</v>
      </c>
      <c r="L77" s="47">
        <v>25</v>
      </c>
      <c r="M77" s="47">
        <v>25.5</v>
      </c>
      <c r="N77" s="47">
        <v>428</v>
      </c>
      <c r="O77" s="47">
        <v>65</v>
      </c>
      <c r="P77" s="47">
        <v>1000</v>
      </c>
      <c r="Q77" s="35">
        <f t="shared" si="3"/>
        <v>25.5</v>
      </c>
      <c r="R77" s="35">
        <f t="shared" si="4"/>
        <v>1000</v>
      </c>
      <c r="S77" s="50">
        <v>3126</v>
      </c>
      <c r="T77" s="51">
        <v>7.0000000000000007E-2</v>
      </c>
      <c r="U77" s="35">
        <v>-4</v>
      </c>
      <c r="V77" s="52" t="s">
        <v>56</v>
      </c>
      <c r="W77" s="40">
        <f t="shared" si="5"/>
        <v>0.41519675925925925</v>
      </c>
      <c r="X77" s="40">
        <v>0.41554398148148147</v>
      </c>
      <c r="Y77" s="42">
        <v>22762.266666666666</v>
      </c>
      <c r="Z77" s="43">
        <v>502.33000000000004</v>
      </c>
      <c r="AA77" s="43">
        <v>17.088999999999999</v>
      </c>
      <c r="AB77" s="43">
        <v>18.979799999999997</v>
      </c>
      <c r="AC77" s="43">
        <v>3.4212500000000001</v>
      </c>
      <c r="AD77" s="43">
        <v>15.558549999999997</v>
      </c>
      <c r="AE77" s="43">
        <v>72.601666666666674</v>
      </c>
      <c r="AF77" s="43">
        <v>5.6586666666666661</v>
      </c>
      <c r="AG77" s="43">
        <v>1.0953333333333336E-2</v>
      </c>
      <c r="AH77" s="43">
        <v>43.847909999999999</v>
      </c>
      <c r="AI77" s="43">
        <v>3.7280099999999985</v>
      </c>
      <c r="AJ77" s="43">
        <v>2.7948166666666667</v>
      </c>
      <c r="AK77" s="43">
        <v>0.50377666666666665</v>
      </c>
      <c r="AL77" s="44">
        <v>98.610859999999988</v>
      </c>
      <c r="AM77" s="43">
        <v>1.1530566666666668</v>
      </c>
      <c r="AN77" s="43">
        <v>2.6394166666666674</v>
      </c>
      <c r="AO77" s="43">
        <v>2.7324766666666664</v>
      </c>
      <c r="AP77" s="42">
        <v>3121.7333333333331</v>
      </c>
      <c r="AQ77" s="45">
        <v>116.08674917206407</v>
      </c>
      <c r="AR77" s="45">
        <v>7.609775473597538</v>
      </c>
      <c r="AS77" s="45">
        <v>6.0648791101463533E-2</v>
      </c>
      <c r="AT77" s="45">
        <v>7.524312318216804E-2</v>
      </c>
      <c r="AU77" s="45">
        <v>5.6650585108218042E-2</v>
      </c>
      <c r="AV77" s="45">
        <v>2.0014369837694192E-2</v>
      </c>
      <c r="AW77" s="45">
        <v>0.4418228958109891</v>
      </c>
      <c r="AX77" s="45">
        <v>5.3802533803512999E-2</v>
      </c>
      <c r="AY77" s="45">
        <v>5.7134646372336384E-5</v>
      </c>
      <c r="AZ77" s="45">
        <v>0.69939113488234528</v>
      </c>
      <c r="BA77" s="45">
        <v>3.1811712763784299E-2</v>
      </c>
      <c r="BB77" s="45">
        <v>1.4867763863434569E-2</v>
      </c>
      <c r="BC77" s="45">
        <v>7.9725253790464776E-3</v>
      </c>
      <c r="BD77" s="45">
        <v>1.6686099934810766E-2</v>
      </c>
      <c r="BE77" s="45">
        <v>1.1256926858554703E-2</v>
      </c>
      <c r="BF77" s="45">
        <v>1.05682048628416E-2</v>
      </c>
      <c r="BG77" s="45">
        <v>1.452407474252447E-2</v>
      </c>
      <c r="BH77" s="45">
        <v>1.0806553992619583</v>
      </c>
      <c r="BI77" s="40">
        <v>0.41554398148148147</v>
      </c>
      <c r="BJ77">
        <v>27</v>
      </c>
      <c r="BK77">
        <v>53</v>
      </c>
      <c r="BL77" s="28">
        <v>0.98843195095147229</v>
      </c>
      <c r="BM77" s="29">
        <v>25.648784738882728</v>
      </c>
      <c r="BN77" s="30">
        <v>1079.2217764404074</v>
      </c>
      <c r="BO77" s="30">
        <v>1091.6839216648925</v>
      </c>
    </row>
    <row r="78" spans="1:67">
      <c r="A78" s="46">
        <v>39844</v>
      </c>
      <c r="B78" s="47">
        <v>3133</v>
      </c>
      <c r="C78" s="48">
        <v>0.44305555555555554</v>
      </c>
      <c r="D78" s="48">
        <v>0.45</v>
      </c>
      <c r="E78" s="49">
        <v>7.0000000000000007E-2</v>
      </c>
      <c r="F78" s="47">
        <v>6</v>
      </c>
      <c r="G78" s="47">
        <v>25</v>
      </c>
      <c r="H78" s="47">
        <v>25.5</v>
      </c>
      <c r="I78" s="47">
        <v>425</v>
      </c>
      <c r="J78" s="47">
        <v>64</v>
      </c>
      <c r="K78" s="47">
        <v>900</v>
      </c>
      <c r="L78" s="47">
        <v>25</v>
      </c>
      <c r="M78" s="47">
        <v>25</v>
      </c>
      <c r="N78" s="47">
        <v>440</v>
      </c>
      <c r="O78" s="47">
        <v>64</v>
      </c>
      <c r="P78" s="47">
        <v>1000</v>
      </c>
      <c r="Q78" s="35">
        <f t="shared" si="3"/>
        <v>25</v>
      </c>
      <c r="R78" s="35">
        <f t="shared" si="4"/>
        <v>1000</v>
      </c>
      <c r="S78" s="50">
        <v>3133</v>
      </c>
      <c r="T78" s="51">
        <v>7.0000000000000007E-2</v>
      </c>
      <c r="U78" s="35">
        <v>-4</v>
      </c>
      <c r="V78" s="52" t="s">
        <v>56</v>
      </c>
      <c r="W78" s="40">
        <f t="shared" si="5"/>
        <v>0.44557870370370367</v>
      </c>
      <c r="X78" s="40">
        <v>0.44592592592592589</v>
      </c>
      <c r="Y78" s="42">
        <v>23346.7</v>
      </c>
      <c r="Z78" s="43">
        <v>517.85066666666671</v>
      </c>
      <c r="AA78" s="43">
        <v>16.991000000000003</v>
      </c>
      <c r="AB78" s="43">
        <v>20.186950000000003</v>
      </c>
      <c r="AC78" s="43">
        <v>4.0771499999999996</v>
      </c>
      <c r="AD78" s="43">
        <v>16.1098</v>
      </c>
      <c r="AE78" s="43">
        <v>66.853999999999999</v>
      </c>
      <c r="AF78" s="43">
        <v>6.1603333333333321</v>
      </c>
      <c r="AG78" s="43">
        <v>1.1239999999999998E-2</v>
      </c>
      <c r="AH78" s="43">
        <v>44.067816666666658</v>
      </c>
      <c r="AI78" s="43">
        <v>3.3484099999999999</v>
      </c>
      <c r="AJ78" s="43">
        <v>2.8995766666666665</v>
      </c>
      <c r="AK78" s="43">
        <v>0.58562000000000014</v>
      </c>
      <c r="AL78" s="44">
        <v>98.64372666666668</v>
      </c>
      <c r="AM78" s="43">
        <v>1.2244533333333332</v>
      </c>
      <c r="AN78" s="43">
        <v>2.6945933333333323</v>
      </c>
      <c r="AO78" s="43">
        <v>2.8348933333333335</v>
      </c>
      <c r="AP78" s="42">
        <v>3121.2</v>
      </c>
      <c r="AQ78" s="45">
        <v>200.86556664108127</v>
      </c>
      <c r="AR78" s="45">
        <v>5.4545361908622416</v>
      </c>
      <c r="AS78" s="45">
        <v>4.0882506165165811E-2</v>
      </c>
      <c r="AT78" s="45">
        <v>1.5023171757493972E-2</v>
      </c>
      <c r="AU78" s="45">
        <v>6.5899237345794601E-2</v>
      </c>
      <c r="AV78" s="45">
        <v>5.5487743287796494E-2</v>
      </c>
      <c r="AW78" s="45">
        <v>0.86658505362803384</v>
      </c>
      <c r="AX78" s="45">
        <v>4.1062050046520866E-2</v>
      </c>
      <c r="AY78" s="45">
        <v>9.321831993987978E-5</v>
      </c>
      <c r="AZ78" s="45">
        <v>0.62103877777983552</v>
      </c>
      <c r="BA78" s="45">
        <v>4.2822966364742455E-2</v>
      </c>
      <c r="BB78" s="45">
        <v>2.4501241113297753E-2</v>
      </c>
      <c r="BC78" s="45">
        <v>1.0623669085000065E-2</v>
      </c>
      <c r="BD78" s="45">
        <v>1.5006916413103042E-2</v>
      </c>
      <c r="BE78" s="45">
        <v>1.2852256834779101E-2</v>
      </c>
      <c r="BF78" s="45">
        <v>1.8181250921140486E-2</v>
      </c>
      <c r="BG78" s="45">
        <v>2.3962858233371142E-2</v>
      </c>
      <c r="BH78" s="45">
        <v>0.80515579987289787</v>
      </c>
      <c r="BI78" s="40">
        <v>0.44592592592592589</v>
      </c>
      <c r="BJ78">
        <v>26</v>
      </c>
      <c r="BK78">
        <v>55</v>
      </c>
      <c r="BL78" s="28">
        <v>0.99228796730098157</v>
      </c>
      <c r="BM78" s="29">
        <v>25.096961598826965</v>
      </c>
      <c r="BN78" s="30">
        <v>1077.122815400299</v>
      </c>
      <c r="BO78" s="30">
        <v>1089.5607231993786</v>
      </c>
    </row>
    <row r="79" spans="1:67">
      <c r="A79" s="46">
        <v>39844</v>
      </c>
      <c r="B79" s="47">
        <v>3133</v>
      </c>
      <c r="C79" s="48">
        <v>0.44305555555555554</v>
      </c>
      <c r="D79" s="48">
        <v>0.45</v>
      </c>
      <c r="E79" s="49">
        <v>7.0000000000000007E-2</v>
      </c>
      <c r="F79" s="47">
        <v>6</v>
      </c>
      <c r="G79" s="47">
        <v>25</v>
      </c>
      <c r="H79" s="47">
        <v>25.5</v>
      </c>
      <c r="I79" s="47">
        <v>425</v>
      </c>
      <c r="J79" s="47">
        <v>64</v>
      </c>
      <c r="K79" s="47">
        <v>900</v>
      </c>
      <c r="L79" s="47">
        <v>25</v>
      </c>
      <c r="M79" s="47">
        <v>25</v>
      </c>
      <c r="N79" s="47">
        <v>440</v>
      </c>
      <c r="O79" s="47">
        <v>64</v>
      </c>
      <c r="P79" s="47">
        <v>1000</v>
      </c>
      <c r="Q79" s="35">
        <f t="shared" si="3"/>
        <v>25</v>
      </c>
      <c r="R79" s="35">
        <f t="shared" si="4"/>
        <v>1000</v>
      </c>
      <c r="S79" s="50">
        <v>3133</v>
      </c>
      <c r="T79" s="51">
        <v>7.0000000000000007E-2</v>
      </c>
      <c r="U79" s="35">
        <v>-4</v>
      </c>
      <c r="V79" s="52" t="s">
        <v>56</v>
      </c>
      <c r="W79" s="40">
        <f t="shared" si="5"/>
        <v>0.4470601851851852</v>
      </c>
      <c r="X79" s="40">
        <v>0.44740740740740742</v>
      </c>
      <c r="Y79" s="42">
        <v>23378.6</v>
      </c>
      <c r="Z79" s="43">
        <v>517.59866666666653</v>
      </c>
      <c r="AA79" s="43">
        <v>16.982333333333333</v>
      </c>
      <c r="AB79" s="43">
        <v>20.276899999999998</v>
      </c>
      <c r="AC79" s="43">
        <v>4.1891500000000006</v>
      </c>
      <c r="AD79" s="43">
        <v>16.087749999999993</v>
      </c>
      <c r="AE79" s="43">
        <v>66.363</v>
      </c>
      <c r="AF79" s="43">
        <v>6.1360000000000001</v>
      </c>
      <c r="AG79" s="43">
        <v>1.1256666666666661E-2</v>
      </c>
      <c r="AH79" s="43">
        <v>43.985413333333334</v>
      </c>
      <c r="AI79" s="43">
        <v>3.3194733333333328</v>
      </c>
      <c r="AJ79" s="43">
        <v>2.9085933333333336</v>
      </c>
      <c r="AK79" s="43">
        <v>0.60089999999999988</v>
      </c>
      <c r="AL79" s="44">
        <v>98.648526666666669</v>
      </c>
      <c r="AM79" s="43">
        <v>1.2179899999999999</v>
      </c>
      <c r="AN79" s="43">
        <v>2.6975333333333329</v>
      </c>
      <c r="AO79" s="43">
        <v>2.8437033333333326</v>
      </c>
      <c r="AP79" s="42">
        <v>3121.4</v>
      </c>
      <c r="AQ79" s="45">
        <v>100.98330350227806</v>
      </c>
      <c r="AR79" s="45">
        <v>6.0885872509729779</v>
      </c>
      <c r="AS79" s="45">
        <v>7.2667563001958965E-2</v>
      </c>
      <c r="AT79" s="45">
        <v>4.0874576872216732E-2</v>
      </c>
      <c r="AU79" s="45">
        <v>1.1195095909093018E-2</v>
      </c>
      <c r="AV79" s="45">
        <v>3.5642804081028753E-2</v>
      </c>
      <c r="AW79" s="45">
        <v>0.53398404987331316</v>
      </c>
      <c r="AX79" s="45">
        <v>0.16616568383019731</v>
      </c>
      <c r="AY79" s="45">
        <v>6.7891055392436072E-5</v>
      </c>
      <c r="AZ79" s="45">
        <v>0.51469044981077439</v>
      </c>
      <c r="BA79" s="45">
        <v>2.8898489798667323E-2</v>
      </c>
      <c r="BB79" s="45">
        <v>1.2491540125726798E-2</v>
      </c>
      <c r="BC79" s="45">
        <v>2.9215017394814339E-3</v>
      </c>
      <c r="BD79" s="45">
        <v>1.2570982825355757E-2</v>
      </c>
      <c r="BE79" s="45">
        <v>3.353481310004832E-2</v>
      </c>
      <c r="BF79" s="45">
        <v>9.2563988429750898E-3</v>
      </c>
      <c r="BG79" s="45">
        <v>1.2219331302132035E-2</v>
      </c>
      <c r="BH79" s="45">
        <v>0.8550055454548936</v>
      </c>
      <c r="BI79" s="40">
        <v>0.44740740740740742</v>
      </c>
      <c r="BJ79">
        <v>26</v>
      </c>
      <c r="BK79">
        <v>55</v>
      </c>
      <c r="BL79" s="28">
        <v>0.99228796730098157</v>
      </c>
      <c r="BM79" s="29">
        <v>25.096961598826965</v>
      </c>
      <c r="BN79" s="30">
        <v>1077.122815400299</v>
      </c>
      <c r="BO79" s="30">
        <v>1089.5607231993786</v>
      </c>
    </row>
    <row r="80" spans="1:67">
      <c r="A80" s="46">
        <v>39844</v>
      </c>
      <c r="B80" s="47">
        <v>3132</v>
      </c>
      <c r="C80" s="48">
        <v>0.44097222222222227</v>
      </c>
      <c r="D80" s="48">
        <v>0.44236111111111115</v>
      </c>
      <c r="E80" s="49">
        <v>0.15</v>
      </c>
      <c r="F80" s="47">
        <v>2</v>
      </c>
      <c r="G80" s="47">
        <v>37</v>
      </c>
      <c r="H80" s="47">
        <v>37</v>
      </c>
      <c r="I80" s="47">
        <v>434</v>
      </c>
      <c r="J80" s="47">
        <v>76</v>
      </c>
      <c r="K80" s="47">
        <v>1500</v>
      </c>
      <c r="L80" s="47">
        <v>37</v>
      </c>
      <c r="M80" s="47">
        <v>37</v>
      </c>
      <c r="N80" s="47">
        <v>428</v>
      </c>
      <c r="O80" s="47">
        <v>76</v>
      </c>
      <c r="P80" s="47">
        <v>1600</v>
      </c>
      <c r="Q80" s="35">
        <f t="shared" si="3"/>
        <v>37</v>
      </c>
      <c r="R80" s="35">
        <f t="shared" si="4"/>
        <v>1600</v>
      </c>
      <c r="S80" s="50">
        <v>3132</v>
      </c>
      <c r="T80" s="51">
        <v>0.15</v>
      </c>
      <c r="U80" s="35">
        <v>-4</v>
      </c>
      <c r="V80" s="52" t="s">
        <v>56</v>
      </c>
      <c r="W80" s="40">
        <f t="shared" si="5"/>
        <v>0.44218750000000001</v>
      </c>
      <c r="X80" s="40">
        <v>0.44253472222222223</v>
      </c>
      <c r="Y80" s="42">
        <v>23024.733333333334</v>
      </c>
      <c r="Z80" s="43">
        <v>184.94333333333333</v>
      </c>
      <c r="AA80" s="43">
        <v>17.059999999999999</v>
      </c>
      <c r="AB80" s="43">
        <v>30.640049999999999</v>
      </c>
      <c r="AC80" s="43">
        <v>18.483499999999999</v>
      </c>
      <c r="AD80" s="43">
        <v>12.156550000000003</v>
      </c>
      <c r="AE80" s="43">
        <v>14.97533333333333</v>
      </c>
      <c r="AF80" s="43">
        <v>6.3856666666666664</v>
      </c>
      <c r="AG80" s="43">
        <v>1.090666666666667E-2</v>
      </c>
      <c r="AH80" s="43">
        <v>16.224873333333338</v>
      </c>
      <c r="AI80" s="43">
        <v>0.77278333333333327</v>
      </c>
      <c r="AJ80" s="43">
        <v>4.5343433333333341</v>
      </c>
      <c r="AK80" s="43">
        <v>2.735323333333334</v>
      </c>
      <c r="AL80" s="44">
        <v>99.546650000000014</v>
      </c>
      <c r="AM80" s="43">
        <v>1.307913333333333</v>
      </c>
      <c r="AN80" s="43">
        <v>2.6403699999999999</v>
      </c>
      <c r="AO80" s="43">
        <v>4.4332066666666652</v>
      </c>
      <c r="AP80" s="42">
        <v>3173.2666666666669</v>
      </c>
      <c r="AQ80" s="45">
        <v>92.528442349812337</v>
      </c>
      <c r="AR80" s="45">
        <v>6.9448449417078528</v>
      </c>
      <c r="AS80" s="45">
        <v>8.0129206006127537E-2</v>
      </c>
      <c r="AT80" s="45">
        <v>9.9051044834260707E-2</v>
      </c>
      <c r="AU80" s="45">
        <v>5.8385608760591359E-2</v>
      </c>
      <c r="AV80" s="45">
        <v>4.4606005085135826E-2</v>
      </c>
      <c r="AW80" s="45">
        <v>0.15298711537682116</v>
      </c>
      <c r="AX80" s="45">
        <v>0.12885927457380059</v>
      </c>
      <c r="AY80" s="45">
        <v>4.4977644510880334E-5</v>
      </c>
      <c r="AZ80" s="45">
        <v>0.63585136461669733</v>
      </c>
      <c r="BA80" s="45">
        <v>7.9276505774511161E-3</v>
      </c>
      <c r="BB80" s="45">
        <v>2.5085435853379627E-2</v>
      </c>
      <c r="BC80" s="45">
        <v>1.4518755606725267E-2</v>
      </c>
      <c r="BD80" s="45">
        <v>1.4944489239205385E-2</v>
      </c>
      <c r="BE80" s="45">
        <v>2.7254594466625797E-2</v>
      </c>
      <c r="BF80" s="45">
        <v>8.1347763464582404E-3</v>
      </c>
      <c r="BG80" s="45">
        <v>2.4528617112900275E-2</v>
      </c>
      <c r="BH80" s="45">
        <v>1.0148325268098501</v>
      </c>
      <c r="BI80" s="40">
        <v>0.44253472222222223</v>
      </c>
      <c r="BJ80">
        <v>26</v>
      </c>
      <c r="BK80">
        <v>55</v>
      </c>
      <c r="BL80" s="28">
        <v>0.99228796730098157</v>
      </c>
      <c r="BM80" s="29">
        <v>37.143503166263912</v>
      </c>
      <c r="BN80" s="30">
        <v>1723.3965046404783</v>
      </c>
      <c r="BO80" s="30">
        <v>1743.2971571190055</v>
      </c>
    </row>
    <row r="81" spans="1:67">
      <c r="A81" s="46">
        <v>39844</v>
      </c>
      <c r="B81" s="47">
        <v>3121</v>
      </c>
      <c r="C81" s="48">
        <v>0.37916666666666665</v>
      </c>
      <c r="D81" s="48">
        <v>0.38472222222222219</v>
      </c>
      <c r="E81" s="49">
        <v>0.3</v>
      </c>
      <c r="F81" s="47">
        <v>12</v>
      </c>
      <c r="G81" s="47">
        <v>52.5</v>
      </c>
      <c r="H81" s="47">
        <v>52.5</v>
      </c>
      <c r="I81" s="47">
        <v>501</v>
      </c>
      <c r="J81" s="47">
        <v>82</v>
      </c>
      <c r="K81" s="47">
        <v>2500</v>
      </c>
      <c r="L81" s="47">
        <v>52.5</v>
      </c>
      <c r="M81" s="47">
        <v>52.5</v>
      </c>
      <c r="N81" s="47">
        <v>489</v>
      </c>
      <c r="O81" s="47">
        <v>82</v>
      </c>
      <c r="P81" s="47">
        <v>2600</v>
      </c>
      <c r="Q81" s="35">
        <f t="shared" si="3"/>
        <v>52.5</v>
      </c>
      <c r="R81" s="35">
        <f t="shared" si="4"/>
        <v>2600</v>
      </c>
      <c r="S81" s="50">
        <v>3121</v>
      </c>
      <c r="T81" s="51">
        <v>0.3</v>
      </c>
      <c r="U81" s="35">
        <v>-4</v>
      </c>
      <c r="V81" s="52" t="s">
        <v>56</v>
      </c>
      <c r="W81" s="40">
        <f t="shared" si="5"/>
        <v>0.38222222222222224</v>
      </c>
      <c r="X81" s="40">
        <v>0.38256944444444446</v>
      </c>
      <c r="Y81" s="42">
        <v>26158.966666666667</v>
      </c>
      <c r="Z81" s="43">
        <v>72.789666666666662</v>
      </c>
      <c r="AA81" s="43">
        <v>16.119333333333334</v>
      </c>
      <c r="AB81" s="43">
        <v>48.217750000000009</v>
      </c>
      <c r="AC81" s="43">
        <v>38.865049999999997</v>
      </c>
      <c r="AD81" s="43">
        <v>9.3527000000000005</v>
      </c>
      <c r="AE81" s="43">
        <v>11.934666666666667</v>
      </c>
      <c r="AF81" s="43">
        <v>5.0103333333333335</v>
      </c>
      <c r="AG81" s="43">
        <v>1.2316666666666662E-2</v>
      </c>
      <c r="AH81" s="43">
        <v>5.6418366666666673</v>
      </c>
      <c r="AI81" s="43">
        <v>0.54571999999999998</v>
      </c>
      <c r="AJ81" s="43">
        <v>6.3224799999999997</v>
      </c>
      <c r="AK81" s="43">
        <v>5.0961333333333334</v>
      </c>
      <c r="AL81" s="44">
        <v>99.814653333333325</v>
      </c>
      <c r="AM81" s="43">
        <v>0.90935000000000021</v>
      </c>
      <c r="AN81" s="43">
        <v>2.9151200000000004</v>
      </c>
      <c r="AO81" s="43">
        <v>6.1814566666666675</v>
      </c>
      <c r="AP81" s="42">
        <v>3185.6</v>
      </c>
      <c r="AQ81" s="45">
        <v>121.90117063554554</v>
      </c>
      <c r="AR81" s="45">
        <v>0.37417019300564242</v>
      </c>
      <c r="AS81" s="45">
        <v>6.7001458210242226E-2</v>
      </c>
      <c r="AT81" s="45">
        <v>0.13169699745222327</v>
      </c>
      <c r="AU81" s="45">
        <v>0.11418189889156156</v>
      </c>
      <c r="AV81" s="45">
        <v>4.6952029811801133E-2</v>
      </c>
      <c r="AW81" s="45">
        <v>0.33239707593765078</v>
      </c>
      <c r="AX81" s="45">
        <v>0.11992766018795438</v>
      </c>
      <c r="AY81" s="45">
        <v>6.4771925236560199E-5</v>
      </c>
      <c r="AZ81" s="45">
        <v>3.7404411350878818E-2</v>
      </c>
      <c r="BA81" s="45">
        <v>1.5962594206240525E-2</v>
      </c>
      <c r="BB81" s="45">
        <v>2.6203163799500481E-2</v>
      </c>
      <c r="BC81" s="45">
        <v>2.3936630900161657E-2</v>
      </c>
      <c r="BD81" s="45">
        <v>1.900042346776092E-3</v>
      </c>
      <c r="BE81" s="45">
        <v>2.2876064135791095E-2</v>
      </c>
      <c r="BF81" s="45">
        <v>1.1044905207129758E-2</v>
      </c>
      <c r="BG81" s="45">
        <v>2.5616006355581634E-2</v>
      </c>
      <c r="BH81" s="45">
        <v>0.49827287912243995</v>
      </c>
      <c r="BI81" s="40">
        <v>0.38256944444444446</v>
      </c>
      <c r="BJ81">
        <v>27</v>
      </c>
      <c r="BK81">
        <v>48</v>
      </c>
      <c r="BL81" s="28">
        <v>0.97879191007769883</v>
      </c>
      <c r="BM81" s="29">
        <v>53.065726925398693</v>
      </c>
      <c r="BN81" s="30">
        <v>2819.7606786437068</v>
      </c>
      <c r="BO81" s="30">
        <v>2852.3214255102621</v>
      </c>
    </row>
    <row r="82" spans="1:67">
      <c r="A82" s="46">
        <v>39844</v>
      </c>
      <c r="B82" s="47">
        <v>3131</v>
      </c>
      <c r="C82" s="48">
        <v>0.43541666666666662</v>
      </c>
      <c r="D82" s="48">
        <v>0.44027777777777777</v>
      </c>
      <c r="E82" s="49">
        <v>0.3</v>
      </c>
      <c r="F82" s="47">
        <v>6</v>
      </c>
      <c r="G82" s="47">
        <v>52.5</v>
      </c>
      <c r="H82" s="47">
        <v>52.5</v>
      </c>
      <c r="I82" s="47">
        <v>488</v>
      </c>
      <c r="J82" s="47">
        <v>82</v>
      </c>
      <c r="K82" s="47">
        <v>2400</v>
      </c>
      <c r="L82" s="47">
        <v>52.5</v>
      </c>
      <c r="M82" s="47">
        <v>52.8</v>
      </c>
      <c r="N82" s="47">
        <v>478</v>
      </c>
      <c r="O82" s="47">
        <v>82</v>
      </c>
      <c r="P82" s="47">
        <v>2500</v>
      </c>
      <c r="Q82" s="35">
        <f t="shared" si="3"/>
        <v>52.8</v>
      </c>
      <c r="R82" s="35">
        <f t="shared" si="4"/>
        <v>2500</v>
      </c>
      <c r="S82" s="50">
        <v>3131</v>
      </c>
      <c r="T82" s="51">
        <v>0.3</v>
      </c>
      <c r="U82" s="35">
        <v>-4</v>
      </c>
      <c r="V82" s="52" t="s">
        <v>56</v>
      </c>
      <c r="W82" s="40">
        <f t="shared" si="5"/>
        <v>0.44021990740740741</v>
      </c>
      <c r="X82" s="40">
        <v>0.44056712962962963</v>
      </c>
      <c r="Y82" s="42">
        <v>26286.233333333334</v>
      </c>
      <c r="Z82" s="43">
        <v>78.688666666666677</v>
      </c>
      <c r="AA82" s="43">
        <v>16.624000000000002</v>
      </c>
      <c r="AB82" s="43">
        <v>51.259250000000016</v>
      </c>
      <c r="AC82" s="43">
        <v>40.729850000000013</v>
      </c>
      <c r="AD82" s="43">
        <v>10.529399999999999</v>
      </c>
      <c r="AE82" s="43">
        <v>2.3400000000000007</v>
      </c>
      <c r="AF82" s="43">
        <v>7.3923333333333323</v>
      </c>
      <c r="AG82" s="43">
        <v>1.2373333333333337E-2</v>
      </c>
      <c r="AH82" s="43">
        <v>6.0704633333333335</v>
      </c>
      <c r="AI82" s="43">
        <v>0.10650333333333332</v>
      </c>
      <c r="AJ82" s="43">
        <v>6.690713333333334</v>
      </c>
      <c r="AK82" s="43">
        <v>5.3163399999999985</v>
      </c>
      <c r="AL82" s="44">
        <v>99.848650000000049</v>
      </c>
      <c r="AM82" s="43">
        <v>1.3355300000000001</v>
      </c>
      <c r="AN82" s="43">
        <v>2.9281533333333325</v>
      </c>
      <c r="AO82" s="43">
        <v>6.5414633333333319</v>
      </c>
      <c r="AP82" s="42">
        <v>3186</v>
      </c>
      <c r="AQ82" s="45">
        <v>219.31439931537795</v>
      </c>
      <c r="AR82" s="45">
        <v>0.66219454029406843</v>
      </c>
      <c r="AS82" s="45">
        <v>8.7201708303418321E-2</v>
      </c>
      <c r="AT82" s="45">
        <v>0.18853846904635799</v>
      </c>
      <c r="AU82" s="45">
        <v>0.15063985082033335</v>
      </c>
      <c r="AV82" s="45">
        <v>3.9997068858122264E-2</v>
      </c>
      <c r="AW82" s="45">
        <v>3.2905297760233952E-2</v>
      </c>
      <c r="AX82" s="45">
        <v>0.1351801692591772</v>
      </c>
      <c r="AY82" s="45">
        <v>1.0148325268098486E-4</v>
      </c>
      <c r="AZ82" s="45">
        <v>7.3825799075901657E-2</v>
      </c>
      <c r="BA82" s="45">
        <v>1.5851647000979985E-3</v>
      </c>
      <c r="BB82" s="45">
        <v>5.8946637079552777E-2</v>
      </c>
      <c r="BC82" s="45">
        <v>4.7228356473335141E-2</v>
      </c>
      <c r="BD82" s="45">
        <v>1.7304075661035937E-3</v>
      </c>
      <c r="BE82" s="45">
        <v>2.6438414449824504E-2</v>
      </c>
      <c r="BF82" s="45">
        <v>1.9855612136958474E-2</v>
      </c>
      <c r="BG82" s="45">
        <v>5.764123573858615E-2</v>
      </c>
      <c r="BH82" s="45">
        <v>0.37139067635410372</v>
      </c>
      <c r="BI82" s="40">
        <v>0.44056712962962963</v>
      </c>
      <c r="BJ82">
        <v>26</v>
      </c>
      <c r="BK82">
        <v>54</v>
      </c>
      <c r="BL82" s="28">
        <v>0.99035995912622687</v>
      </c>
      <c r="BM82" s="29">
        <v>53.056352008095629</v>
      </c>
      <c r="BN82" s="30">
        <v>2695.4269089819682</v>
      </c>
      <c r="BO82" s="30">
        <v>2726.5519310256395</v>
      </c>
    </row>
    <row r="83" spans="1:67">
      <c r="A83" s="46">
        <v>39844</v>
      </c>
      <c r="B83" s="47">
        <v>3122</v>
      </c>
      <c r="C83" s="48">
        <v>0.38541666666666669</v>
      </c>
      <c r="D83" s="48">
        <v>0.39097222222222222</v>
      </c>
      <c r="E83" s="49">
        <v>0.45</v>
      </c>
      <c r="F83" s="47">
        <v>12</v>
      </c>
      <c r="G83" s="47">
        <v>63.2</v>
      </c>
      <c r="H83" s="47">
        <v>63.5</v>
      </c>
      <c r="I83" s="47">
        <v>556</v>
      </c>
      <c r="J83" s="47">
        <v>86</v>
      </c>
      <c r="K83" s="47">
        <v>3400</v>
      </c>
      <c r="L83" s="47">
        <v>63.2</v>
      </c>
      <c r="M83" s="47">
        <v>63</v>
      </c>
      <c r="N83" s="47">
        <v>539</v>
      </c>
      <c r="O83" s="47">
        <v>86</v>
      </c>
      <c r="P83" s="47">
        <v>3400</v>
      </c>
      <c r="Q83" s="35">
        <f t="shared" si="3"/>
        <v>63</v>
      </c>
      <c r="R83" s="35">
        <f t="shared" si="4"/>
        <v>3400</v>
      </c>
      <c r="S83" s="50">
        <v>3122</v>
      </c>
      <c r="T83" s="51">
        <v>0.45</v>
      </c>
      <c r="U83" s="35">
        <v>-4</v>
      </c>
      <c r="V83" s="52" t="s">
        <v>56</v>
      </c>
      <c r="W83" s="40">
        <f t="shared" si="5"/>
        <v>0.38646990740740744</v>
      </c>
      <c r="X83" s="40">
        <v>0.38681712962962966</v>
      </c>
      <c r="Y83" s="42">
        <v>28718.5</v>
      </c>
      <c r="Z83" s="43">
        <v>37.69466666666667</v>
      </c>
      <c r="AA83" s="43">
        <v>16.00333333333333</v>
      </c>
      <c r="AB83" s="43">
        <v>67.735499999999988</v>
      </c>
      <c r="AC83" s="43">
        <v>57.760499999999993</v>
      </c>
      <c r="AD83" s="43">
        <v>9.9749999999999961</v>
      </c>
      <c r="AE83" s="43">
        <v>9.6079999999999988</v>
      </c>
      <c r="AF83" s="43">
        <v>6.7510000000000012</v>
      </c>
      <c r="AG83" s="43">
        <v>1.3496666666666672E-2</v>
      </c>
      <c r="AH83" s="43">
        <v>2.6626966666666663</v>
      </c>
      <c r="AI83" s="43">
        <v>0.4013000000000001</v>
      </c>
      <c r="AJ83" s="43">
        <v>8.1134900000000005</v>
      </c>
      <c r="AK83" s="43">
        <v>6.9186666666666667</v>
      </c>
      <c r="AL83" s="44">
        <v>99.89815333333334</v>
      </c>
      <c r="AM83" s="43">
        <v>1.1193000000000002</v>
      </c>
      <c r="AN83" s="43">
        <v>3.1434033333333331</v>
      </c>
      <c r="AO83" s="43">
        <v>7.9325100000000015</v>
      </c>
      <c r="AP83" s="42">
        <v>3187.1</v>
      </c>
      <c r="AQ83" s="45">
        <v>169.85039055714236</v>
      </c>
      <c r="AR83" s="45">
        <v>0.2498376484326118</v>
      </c>
      <c r="AS83" s="45">
        <v>0.11535054020869073</v>
      </c>
      <c r="AT83" s="45">
        <v>0.1055417060888163</v>
      </c>
      <c r="AU83" s="45">
        <v>0.18127907614580213</v>
      </c>
      <c r="AV83" s="45">
        <v>7.7453990792309496E-2</v>
      </c>
      <c r="AW83" s="45">
        <v>0.16457678220644184</v>
      </c>
      <c r="AX83" s="45">
        <v>9.0032561159463037E-2</v>
      </c>
      <c r="AY83" s="45">
        <v>8.5028730776551481E-5</v>
      </c>
      <c r="AZ83" s="45">
        <v>2.6229405495429708E-2</v>
      </c>
      <c r="BA83" s="45">
        <v>6.1923757348354858E-3</v>
      </c>
      <c r="BB83" s="45">
        <v>5.0802785356710657E-2</v>
      </c>
      <c r="BC83" s="45">
        <v>4.8677795924753568E-2</v>
      </c>
      <c r="BD83" s="45">
        <v>8.2283502068433484E-4</v>
      </c>
      <c r="BE83" s="45">
        <v>1.6352496382235803E-2</v>
      </c>
      <c r="BF83" s="45">
        <v>1.5300337686905259E-2</v>
      </c>
      <c r="BG83" s="45">
        <v>4.9671731709640295E-2</v>
      </c>
      <c r="BH83" s="45">
        <v>0.30512857662936471</v>
      </c>
      <c r="BI83" s="40">
        <v>0.38681712962962966</v>
      </c>
      <c r="BJ83">
        <v>27</v>
      </c>
      <c r="BK83">
        <v>49</v>
      </c>
      <c r="BL83" s="28">
        <v>0.98071991825245353</v>
      </c>
      <c r="BM83" s="29">
        <v>63.616248015884544</v>
      </c>
      <c r="BN83" s="30">
        <v>3683.7530358676927</v>
      </c>
      <c r="BO83" s="30">
        <v>3726.2905997922617</v>
      </c>
    </row>
    <row r="84" spans="1:67">
      <c r="A84" s="46">
        <v>39844</v>
      </c>
      <c r="B84" s="47">
        <v>3130</v>
      </c>
      <c r="C84" s="48">
        <v>0.43055555555555558</v>
      </c>
      <c r="D84" s="48">
        <v>0.43472222222222223</v>
      </c>
      <c r="E84" s="49">
        <v>0.45</v>
      </c>
      <c r="F84" s="47">
        <v>6</v>
      </c>
      <c r="G84" s="47">
        <v>63.2</v>
      </c>
      <c r="H84" s="47">
        <v>63</v>
      </c>
      <c r="I84" s="47">
        <v>539</v>
      </c>
      <c r="J84" s="47">
        <v>86</v>
      </c>
      <c r="K84" s="47">
        <v>3400</v>
      </c>
      <c r="L84" s="47">
        <v>63.2</v>
      </c>
      <c r="M84" s="47">
        <v>63</v>
      </c>
      <c r="N84" s="47">
        <v>529</v>
      </c>
      <c r="O84" s="47">
        <v>86</v>
      </c>
      <c r="P84" s="47">
        <v>3400</v>
      </c>
      <c r="Q84" s="35">
        <f t="shared" si="3"/>
        <v>63</v>
      </c>
      <c r="R84" s="35">
        <f t="shared" si="4"/>
        <v>3400</v>
      </c>
      <c r="S84" s="50">
        <v>3130</v>
      </c>
      <c r="T84" s="51">
        <v>0.45</v>
      </c>
      <c r="U84" s="35">
        <v>-4</v>
      </c>
      <c r="V84" s="52" t="s">
        <v>56</v>
      </c>
      <c r="W84" s="40">
        <f t="shared" si="5"/>
        <v>0.4319560185185185</v>
      </c>
      <c r="X84" s="40">
        <v>0.43230324074074072</v>
      </c>
      <c r="Y84" s="42">
        <v>28904.933333333334</v>
      </c>
      <c r="Z84" s="43">
        <v>40.545666666666662</v>
      </c>
      <c r="AA84" s="43">
        <v>16.285666666666671</v>
      </c>
      <c r="AB84" s="43">
        <v>72.01600000000002</v>
      </c>
      <c r="AC84" s="43">
        <v>61.44039999999999</v>
      </c>
      <c r="AD84" s="43">
        <v>10.575600000000001</v>
      </c>
      <c r="AE84" s="43">
        <v>1.8930000000000007</v>
      </c>
      <c r="AF84" s="43">
        <v>8.3496666666666677</v>
      </c>
      <c r="AG84" s="43">
        <v>1.3590000000000003E-2</v>
      </c>
      <c r="AH84" s="43">
        <v>2.8459499999999998</v>
      </c>
      <c r="AI84" s="43">
        <v>7.8579999999999997E-2</v>
      </c>
      <c r="AJ84" s="43">
        <v>8.5732133333333351</v>
      </c>
      <c r="AK84" s="43">
        <v>7.3142200000000006</v>
      </c>
      <c r="AL84" s="44">
        <v>99.926179999999988</v>
      </c>
      <c r="AM84" s="43">
        <v>1.3759133333333335</v>
      </c>
      <c r="AN84" s="43">
        <v>3.1612333333333336</v>
      </c>
      <c r="AO84" s="43">
        <v>8.381969999999999</v>
      </c>
      <c r="AP84" s="42">
        <v>3187.7666666666669</v>
      </c>
      <c r="AQ84" s="45">
        <v>192.59747793178846</v>
      </c>
      <c r="AR84" s="45">
        <v>0.38165414324769398</v>
      </c>
      <c r="AS84" s="45">
        <v>0.10877637082829474</v>
      </c>
      <c r="AT84" s="45">
        <v>0.10446761583677822</v>
      </c>
      <c r="AU84" s="45">
        <v>0.1676088118002837</v>
      </c>
      <c r="AV84" s="45">
        <v>7.2400395312313695E-2</v>
      </c>
      <c r="AW84" s="45">
        <v>4.5193072401635954E-2</v>
      </c>
      <c r="AX84" s="45">
        <v>0.12313388657470889</v>
      </c>
      <c r="AY84" s="45">
        <v>9.9481413963302187E-5</v>
      </c>
      <c r="AZ84" s="45">
        <v>3.2594898585409107E-2</v>
      </c>
      <c r="BA84" s="45">
        <v>1.9088541426549683E-3</v>
      </c>
      <c r="BB84" s="45">
        <v>5.5268222043196577E-2</v>
      </c>
      <c r="BC84" s="45">
        <v>5.0460523320642471E-2</v>
      </c>
      <c r="BD84" s="45">
        <v>7.6221094012131037E-4</v>
      </c>
      <c r="BE84" s="45">
        <v>2.5701143585630502E-2</v>
      </c>
      <c r="BF84" s="45">
        <v>1.7348702293381119E-2</v>
      </c>
      <c r="BG84" s="45">
        <v>5.4025346222701241E-2</v>
      </c>
      <c r="BH84" s="45">
        <v>0.43018306715207638</v>
      </c>
      <c r="BI84" s="40">
        <v>0.43230324074074072</v>
      </c>
      <c r="BJ84">
        <v>26</v>
      </c>
      <c r="BK84">
        <v>54</v>
      </c>
      <c r="BL84" s="28">
        <v>0.99035995912622687</v>
      </c>
      <c r="BM84" s="29">
        <v>63.305874555114109</v>
      </c>
      <c r="BN84" s="30">
        <v>3665.7805962154766</v>
      </c>
      <c r="BO84" s="30">
        <v>3708.1106261948698</v>
      </c>
    </row>
    <row r="85" spans="1:67">
      <c r="A85" s="46">
        <v>39844</v>
      </c>
      <c r="B85" s="47">
        <v>3123</v>
      </c>
      <c r="C85" s="48">
        <v>0.39166666666666666</v>
      </c>
      <c r="D85" s="48">
        <v>0.3972222222222222</v>
      </c>
      <c r="E85" s="49">
        <v>0.65</v>
      </c>
      <c r="F85" s="47">
        <v>12</v>
      </c>
      <c r="G85" s="47">
        <v>74.099999999999994</v>
      </c>
      <c r="H85" s="47">
        <v>74</v>
      </c>
      <c r="I85" s="47">
        <v>627</v>
      </c>
      <c r="J85" s="47">
        <v>90</v>
      </c>
      <c r="K85" s="47">
        <v>4800</v>
      </c>
      <c r="L85" s="47">
        <v>74.099999999999994</v>
      </c>
      <c r="M85" s="47">
        <v>74.5</v>
      </c>
      <c r="N85" s="47">
        <v>620</v>
      </c>
      <c r="O85" s="47">
        <v>90</v>
      </c>
      <c r="P85" s="47">
        <v>4800</v>
      </c>
      <c r="Q85" s="35">
        <f t="shared" si="3"/>
        <v>74.5</v>
      </c>
      <c r="R85" s="35">
        <f t="shared" si="4"/>
        <v>4800</v>
      </c>
      <c r="S85" s="50">
        <v>3123</v>
      </c>
      <c r="T85" s="51">
        <v>0.65</v>
      </c>
      <c r="U85" s="35">
        <v>-4</v>
      </c>
      <c r="V85" s="52" t="s">
        <v>56</v>
      </c>
      <c r="W85" s="40">
        <f t="shared" si="5"/>
        <v>0.3976157407407408</v>
      </c>
      <c r="X85" s="40">
        <v>0.39796296296296302</v>
      </c>
      <c r="Y85" s="42">
        <v>28977.7</v>
      </c>
      <c r="Z85" s="43">
        <v>22.223999999999997</v>
      </c>
      <c r="AA85" s="43">
        <v>16.319666666666663</v>
      </c>
      <c r="AB85" s="43">
        <v>88.451999999999998</v>
      </c>
      <c r="AC85" s="43">
        <v>76.506500000000017</v>
      </c>
      <c r="AD85" s="43">
        <v>11.945499999999999</v>
      </c>
      <c r="AE85" s="43">
        <v>5.1596666666666664</v>
      </c>
      <c r="AF85" s="43">
        <v>8.1463333333333328</v>
      </c>
      <c r="AG85" s="43">
        <v>1.3610000000000002E-2</v>
      </c>
      <c r="AH85" s="43">
        <v>1.5567499999999999</v>
      </c>
      <c r="AI85" s="43">
        <v>0.2137666666666666</v>
      </c>
      <c r="AJ85" s="43">
        <v>10.509073333333333</v>
      </c>
      <c r="AK85" s="43">
        <v>9.0898266666666654</v>
      </c>
      <c r="AL85" s="44">
        <v>99.942543333333333</v>
      </c>
      <c r="AM85" s="43">
        <v>1.3397433333333331</v>
      </c>
      <c r="AN85" s="43">
        <v>3.165823333333333</v>
      </c>
      <c r="AO85" s="43">
        <v>10.274659999999999</v>
      </c>
      <c r="AP85" s="42">
        <v>3189</v>
      </c>
      <c r="AQ85" s="45">
        <v>184.63386882480438</v>
      </c>
      <c r="AR85" s="45">
        <v>0.31869994536007579</v>
      </c>
      <c r="AS85" s="45">
        <v>7.8848756723119182E-2</v>
      </c>
      <c r="AT85" s="45">
        <v>0.24692519459167728</v>
      </c>
      <c r="AU85" s="45">
        <v>0.21512117675778683</v>
      </c>
      <c r="AV85" s="45">
        <v>3.9028504172348509E-2</v>
      </c>
      <c r="AW85" s="45">
        <v>8.6562050032010493E-2</v>
      </c>
      <c r="AX85" s="45">
        <v>9.0990084087894496E-2</v>
      </c>
      <c r="AY85" s="45">
        <v>8.8473646962790827E-5</v>
      </c>
      <c r="AZ85" s="45">
        <v>2.1012044985739935E-2</v>
      </c>
      <c r="BA85" s="45">
        <v>3.9433342563712824E-3</v>
      </c>
      <c r="BB85" s="45">
        <v>6.8515162849035777E-2</v>
      </c>
      <c r="BC85" s="45">
        <v>5.9438806163658264E-2</v>
      </c>
      <c r="BD85" s="45">
        <v>7.0890071934235201E-4</v>
      </c>
      <c r="BE85" s="45">
        <v>1.9750856521511494E-2</v>
      </c>
      <c r="BF85" s="45">
        <v>1.6637901959357611E-2</v>
      </c>
      <c r="BG85" s="45">
        <v>6.6977075851780574E-2</v>
      </c>
      <c r="BH85" s="45">
        <v>0.26261286571944509</v>
      </c>
      <c r="BI85" s="40">
        <v>0.39796296296296302</v>
      </c>
      <c r="BJ85">
        <v>27</v>
      </c>
      <c r="BK85">
        <v>51</v>
      </c>
      <c r="BL85" s="28">
        <v>0.9845759346019628</v>
      </c>
      <c r="BM85" s="29">
        <v>75.081279415129856</v>
      </c>
      <c r="BN85" s="30">
        <v>5190.3986691336131</v>
      </c>
      <c r="BO85" s="30">
        <v>5250.3339886386202</v>
      </c>
    </row>
    <row r="86" spans="1:67">
      <c r="A86" s="46">
        <v>39844</v>
      </c>
      <c r="B86" s="47">
        <v>3129</v>
      </c>
      <c r="C86" s="48">
        <v>0.42499999999999999</v>
      </c>
      <c r="D86" s="48">
        <v>0.42986111111111108</v>
      </c>
      <c r="E86" s="49">
        <v>0.65</v>
      </c>
      <c r="F86" s="47">
        <v>6</v>
      </c>
      <c r="G86" s="47">
        <v>74.099999999999994</v>
      </c>
      <c r="H86" s="47">
        <v>74.099999999999994</v>
      </c>
      <c r="I86" s="47">
        <v>614</v>
      </c>
      <c r="J86" s="47">
        <v>90</v>
      </c>
      <c r="K86" s="47">
        <v>4800</v>
      </c>
      <c r="L86" s="47">
        <v>74.099999999999994</v>
      </c>
      <c r="M86" s="47">
        <v>74.099999999999994</v>
      </c>
      <c r="N86" s="47">
        <v>605</v>
      </c>
      <c r="O86" s="47">
        <v>90</v>
      </c>
      <c r="P86" s="47">
        <v>4800</v>
      </c>
      <c r="Q86" s="35">
        <f t="shared" si="3"/>
        <v>74.099999999999994</v>
      </c>
      <c r="R86" s="35">
        <f t="shared" si="4"/>
        <v>4800</v>
      </c>
      <c r="S86" s="50">
        <v>3129</v>
      </c>
      <c r="T86" s="51">
        <v>0.65</v>
      </c>
      <c r="U86" s="35">
        <v>-4</v>
      </c>
      <c r="V86" s="52" t="s">
        <v>56</v>
      </c>
      <c r="W86" s="40">
        <f t="shared" si="5"/>
        <v>0.42893518518518514</v>
      </c>
      <c r="X86" s="40">
        <v>0.42928240740740736</v>
      </c>
      <c r="Y86" s="42">
        <v>32214.1</v>
      </c>
      <c r="Z86" s="43">
        <v>23.728000000000002</v>
      </c>
      <c r="AA86" s="43">
        <v>15.81733333333333</v>
      </c>
      <c r="AB86" s="43">
        <v>105.36050000000006</v>
      </c>
      <c r="AC86" s="43">
        <v>91.91</v>
      </c>
      <c r="AD86" s="43">
        <v>13.450499999999996</v>
      </c>
      <c r="AE86" s="43">
        <v>2.023333333333333</v>
      </c>
      <c r="AF86" s="43">
        <v>8.9686666666666657</v>
      </c>
      <c r="AG86" s="43">
        <v>1.5129999999999999E-2</v>
      </c>
      <c r="AH86" s="43">
        <v>1.4937933333333329</v>
      </c>
      <c r="AI86" s="43">
        <v>7.5563333333333343E-2</v>
      </c>
      <c r="AJ86" s="43">
        <v>11.283213333333332</v>
      </c>
      <c r="AK86" s="43">
        <v>9.8427733333333318</v>
      </c>
      <c r="AL86" s="44">
        <v>99.957823333333309</v>
      </c>
      <c r="AM86" s="43">
        <v>1.3294466666666669</v>
      </c>
      <c r="AN86" s="43">
        <v>3.4569233333333331</v>
      </c>
      <c r="AO86" s="43">
        <v>11.031526666666666</v>
      </c>
      <c r="AP86" s="42">
        <v>3186</v>
      </c>
      <c r="AQ86" s="45">
        <v>153.78721304639743</v>
      </c>
      <c r="AR86" s="45">
        <v>0.22080417287383275</v>
      </c>
      <c r="AS86" s="45">
        <v>5.8364687796725039E-2</v>
      </c>
      <c r="AT86" s="45">
        <v>0.17587882780188668</v>
      </c>
      <c r="AU86" s="45">
        <v>0.17919792563454573</v>
      </c>
      <c r="AV86" s="45">
        <v>6.554348385508682E-2</v>
      </c>
      <c r="AW86" s="45">
        <v>4.4977644510880349E-2</v>
      </c>
      <c r="AX86" s="45">
        <v>0.25521773440348455</v>
      </c>
      <c r="AY86" s="45">
        <v>8.3666002653407491E-5</v>
      </c>
      <c r="AZ86" s="45">
        <v>1.6743499682240724E-2</v>
      </c>
      <c r="BA86" s="45">
        <v>1.7458291841500088E-3</v>
      </c>
      <c r="BB86" s="45">
        <v>5.5264759197841441E-2</v>
      </c>
      <c r="BC86" s="45">
        <v>4.7657853377022358E-2</v>
      </c>
      <c r="BD86" s="45">
        <v>4.1496433858563889E-4</v>
      </c>
      <c r="BE86" s="45">
        <v>3.7374744684465173E-2</v>
      </c>
      <c r="BF86" s="45">
        <v>1.376676866734639E-2</v>
      </c>
      <c r="BG86" s="45">
        <v>5.4034407514122709E-2</v>
      </c>
      <c r="BH86" s="45">
        <v>0</v>
      </c>
      <c r="BI86" s="40">
        <v>0.42928240740740736</v>
      </c>
      <c r="BJ86">
        <v>26</v>
      </c>
      <c r="BK86">
        <v>54</v>
      </c>
      <c r="BL86" s="28">
        <v>0.99035995912622687</v>
      </c>
      <c r="BM86" s="29">
        <v>74.459766738634201</v>
      </c>
      <c r="BN86" s="30">
        <v>5175.2196652453786</v>
      </c>
      <c r="BO86" s="30">
        <v>5234.9797075692277</v>
      </c>
    </row>
    <row r="87" spans="1:67">
      <c r="A87" s="46">
        <v>39844</v>
      </c>
      <c r="B87" s="47">
        <v>3124</v>
      </c>
      <c r="C87" s="48">
        <v>0.3979166666666667</v>
      </c>
      <c r="D87" s="48">
        <v>0.4055555555555555</v>
      </c>
      <c r="E87" s="49">
        <v>0.85</v>
      </c>
      <c r="F87" s="47">
        <v>12</v>
      </c>
      <c r="G87" s="47">
        <v>82.7</v>
      </c>
      <c r="H87" s="47">
        <v>82.7</v>
      </c>
      <c r="I87" s="47">
        <v>707</v>
      </c>
      <c r="J87" s="47">
        <v>94</v>
      </c>
      <c r="K87" s="47">
        <v>6400</v>
      </c>
      <c r="L87" s="47">
        <v>82.7</v>
      </c>
      <c r="M87" s="47">
        <v>82.7</v>
      </c>
      <c r="N87" s="47">
        <v>702</v>
      </c>
      <c r="O87" s="47">
        <v>94</v>
      </c>
      <c r="P87" s="47">
        <v>6400</v>
      </c>
      <c r="Q87" s="35">
        <f t="shared" si="3"/>
        <v>82.7</v>
      </c>
      <c r="R87" s="35">
        <f t="shared" si="4"/>
        <v>6400</v>
      </c>
      <c r="S87" s="50">
        <v>3124</v>
      </c>
      <c r="T87" s="51">
        <v>0.85</v>
      </c>
      <c r="U87" s="35">
        <v>-4</v>
      </c>
      <c r="V87" s="52" t="s">
        <v>56</v>
      </c>
      <c r="W87" s="40">
        <f t="shared" si="5"/>
        <v>0.39940972222222221</v>
      </c>
      <c r="X87" s="40">
        <v>0.39975694444444443</v>
      </c>
      <c r="Y87" s="42">
        <v>36335.300000000003</v>
      </c>
      <c r="Z87" s="43">
        <v>20.951000000000004</v>
      </c>
      <c r="AA87" s="43">
        <v>15.296333333333333</v>
      </c>
      <c r="AB87" s="43">
        <v>140.99749999999997</v>
      </c>
      <c r="AC87" s="43">
        <v>123.93850000000005</v>
      </c>
      <c r="AD87" s="43">
        <v>17.059000000000005</v>
      </c>
      <c r="AE87" s="43">
        <v>3.7669999999999999</v>
      </c>
      <c r="AF87" s="43">
        <v>10.674000000000001</v>
      </c>
      <c r="AG87" s="43">
        <v>1.7053333333333334E-2</v>
      </c>
      <c r="AH87" s="43">
        <v>1.1680999999999997</v>
      </c>
      <c r="AI87" s="43">
        <v>0.12506999999999996</v>
      </c>
      <c r="AJ87" s="43">
        <v>13.424463333333335</v>
      </c>
      <c r="AK87" s="43">
        <v>11.800273333333335</v>
      </c>
      <c r="AL87" s="44">
        <v>99.960413333333321</v>
      </c>
      <c r="AM87" s="43">
        <v>1.4067466666666666</v>
      </c>
      <c r="AN87" s="43">
        <v>3.8241100000000001</v>
      </c>
      <c r="AO87" s="43">
        <v>13.125013333333332</v>
      </c>
      <c r="AP87" s="42">
        <v>3182.9666666666667</v>
      </c>
      <c r="AQ87" s="45">
        <v>188.42233376692425</v>
      </c>
      <c r="AR87" s="45">
        <v>0.2479203153404311</v>
      </c>
      <c r="AS87" s="45">
        <v>7.5177185338387742E-2</v>
      </c>
      <c r="AT87" s="45">
        <v>0.3275240185980583</v>
      </c>
      <c r="AU87" s="45">
        <v>0.26944435162142449</v>
      </c>
      <c r="AV87" s="45">
        <v>8.1488310987441637E-2</v>
      </c>
      <c r="AW87" s="45">
        <v>6.75762659825314E-2</v>
      </c>
      <c r="AX87" s="45">
        <v>7.4630122419930445E-2</v>
      </c>
      <c r="AY87" s="45">
        <v>8.9955289021760899E-5</v>
      </c>
      <c r="AZ87" s="45">
        <v>1.4547709856501993E-2</v>
      </c>
      <c r="BA87" s="45">
        <v>2.5669181844221764E-3</v>
      </c>
      <c r="BB87" s="45">
        <v>6.8499999916100424E-2</v>
      </c>
      <c r="BC87" s="45">
        <v>6.1183212332014292E-2</v>
      </c>
      <c r="BD87" s="45">
        <v>4.2970184798509989E-4</v>
      </c>
      <c r="BE87" s="45">
        <v>1.0069816056030958E-2</v>
      </c>
      <c r="BF87" s="45">
        <v>1.6751641195973017E-2</v>
      </c>
      <c r="BG87" s="45">
        <v>6.6974445632764168E-2</v>
      </c>
      <c r="BH87" s="45">
        <v>0.18257418583505536</v>
      </c>
      <c r="BI87" s="40">
        <v>0.39975694444444443</v>
      </c>
      <c r="BJ87">
        <v>27</v>
      </c>
      <c r="BK87">
        <v>51</v>
      </c>
      <c r="BL87" s="28">
        <v>0.9845759346019628</v>
      </c>
      <c r="BM87" s="29">
        <v>83.345259162835433</v>
      </c>
      <c r="BN87" s="30">
        <v>6920.5315588448175</v>
      </c>
      <c r="BO87" s="30">
        <v>7000.4453181848266</v>
      </c>
    </row>
    <row r="88" spans="1:67">
      <c r="A88" s="46">
        <v>39844</v>
      </c>
      <c r="B88" s="47">
        <v>3128</v>
      </c>
      <c r="C88" s="48">
        <v>0.41944444444444445</v>
      </c>
      <c r="D88" s="48">
        <v>0.42430555555555555</v>
      </c>
      <c r="E88" s="49">
        <v>0.85</v>
      </c>
      <c r="F88" s="47">
        <v>6</v>
      </c>
      <c r="G88" s="47">
        <v>82.7</v>
      </c>
      <c r="H88" s="47">
        <v>82.8</v>
      </c>
      <c r="I88" s="47">
        <v>713</v>
      </c>
      <c r="J88" s="47">
        <v>94</v>
      </c>
      <c r="K88" s="47">
        <v>6400</v>
      </c>
      <c r="L88" s="47">
        <v>82.7</v>
      </c>
      <c r="M88" s="47">
        <v>82.9</v>
      </c>
      <c r="N88" s="47">
        <v>701</v>
      </c>
      <c r="O88" s="47">
        <v>94</v>
      </c>
      <c r="P88" s="47">
        <v>6400</v>
      </c>
      <c r="Q88" s="35">
        <f t="shared" si="3"/>
        <v>82.9</v>
      </c>
      <c r="R88" s="35">
        <f t="shared" si="4"/>
        <v>6400</v>
      </c>
      <c r="S88" s="50">
        <v>3128</v>
      </c>
      <c r="T88" s="51">
        <v>0.85</v>
      </c>
      <c r="U88" s="35">
        <v>-4</v>
      </c>
      <c r="V88" s="52" t="s">
        <v>56</v>
      </c>
      <c r="W88" s="40">
        <f t="shared" si="5"/>
        <v>0.42025462962962967</v>
      </c>
      <c r="X88" s="40">
        <v>0.42060185185185189</v>
      </c>
      <c r="Y88" s="42">
        <v>36724.400000000001</v>
      </c>
      <c r="Z88" s="43">
        <v>23.14</v>
      </c>
      <c r="AA88" s="43">
        <v>15.21</v>
      </c>
      <c r="AB88" s="43">
        <v>143.53499999999997</v>
      </c>
      <c r="AC88" s="43">
        <v>126.54949999999998</v>
      </c>
      <c r="AD88" s="43">
        <v>16.985499999999998</v>
      </c>
      <c r="AE88" s="43">
        <v>4.5926666666666653</v>
      </c>
      <c r="AF88" s="43">
        <v>11.235000000000001</v>
      </c>
      <c r="AG88" s="43">
        <v>1.7249999999999998E-2</v>
      </c>
      <c r="AH88" s="43">
        <v>1.2761900000000002</v>
      </c>
      <c r="AI88" s="43">
        <v>0.15089333333333335</v>
      </c>
      <c r="AJ88" s="43">
        <v>13.523523333333333</v>
      </c>
      <c r="AK88" s="43">
        <v>11.923113333333333</v>
      </c>
      <c r="AL88" s="44">
        <v>99.955340000000007</v>
      </c>
      <c r="AM88" s="43">
        <v>1.4653400000000005</v>
      </c>
      <c r="AN88" s="43">
        <v>3.8587666666666656</v>
      </c>
      <c r="AO88" s="43">
        <v>13.221866666666667</v>
      </c>
      <c r="AP88" s="42">
        <v>3182.1</v>
      </c>
      <c r="AQ88" s="45">
        <v>286.73147356181403</v>
      </c>
      <c r="AR88" s="45">
        <v>0.32428169959105757</v>
      </c>
      <c r="AS88" s="45">
        <v>0.10497947254188522</v>
      </c>
      <c r="AT88" s="45">
        <v>1.5024858711847233</v>
      </c>
      <c r="AU88" s="45">
        <v>1.4980978456633234</v>
      </c>
      <c r="AV88" s="45">
        <v>0.15764074171460377</v>
      </c>
      <c r="AW88" s="45">
        <v>9.2547595707697647E-2</v>
      </c>
      <c r="AX88" s="45">
        <v>5.7879184513951097E-2</v>
      </c>
      <c r="AY88" s="45">
        <v>1.2798167972341806E-4</v>
      </c>
      <c r="AZ88" s="45">
        <v>2.0189607261641103E-2</v>
      </c>
      <c r="BA88" s="45">
        <v>3.1923327686422549E-3</v>
      </c>
      <c r="BB88" s="45">
        <v>9.5355670620788133E-2</v>
      </c>
      <c r="BC88" s="45">
        <v>9.7384176061239391E-2</v>
      </c>
      <c r="BD88" s="45">
        <v>5.2561950312617729E-4</v>
      </c>
      <c r="BE88" s="45">
        <v>1.2673066743675547E-2</v>
      </c>
      <c r="BF88" s="45">
        <v>2.5482249851048563E-2</v>
      </c>
      <c r="BG88" s="45">
        <v>9.3237414176385425E-2</v>
      </c>
      <c r="BH88" s="45">
        <v>0.30512857662936466</v>
      </c>
      <c r="BI88" s="40">
        <v>0.42060185185185189</v>
      </c>
      <c r="BJ88">
        <v>27</v>
      </c>
      <c r="BK88">
        <v>53</v>
      </c>
      <c r="BL88" s="28">
        <v>0.98843195095147229</v>
      </c>
      <c r="BM88" s="29">
        <v>83.383696268759934</v>
      </c>
      <c r="BN88" s="30">
        <v>6907.0193692186076</v>
      </c>
      <c r="BO88" s="30">
        <v>6986.7770986553114</v>
      </c>
    </row>
    <row r="89" spans="1:67">
      <c r="A89" s="46">
        <v>39844</v>
      </c>
      <c r="B89" s="47">
        <v>3127</v>
      </c>
      <c r="C89" s="48">
        <v>0.41736111111111113</v>
      </c>
      <c r="D89" s="48">
        <v>0.41875000000000001</v>
      </c>
      <c r="E89" s="49">
        <v>1</v>
      </c>
      <c r="F89" s="47">
        <v>2</v>
      </c>
      <c r="G89" s="47">
        <v>87</v>
      </c>
      <c r="H89" s="47">
        <v>87.4</v>
      </c>
      <c r="I89" s="47">
        <v>771</v>
      </c>
      <c r="J89" s="47">
        <v>96</v>
      </c>
      <c r="K89" s="47">
        <v>7400</v>
      </c>
      <c r="L89" s="47">
        <v>87</v>
      </c>
      <c r="M89" s="47">
        <v>87.5</v>
      </c>
      <c r="N89" s="47">
        <v>761</v>
      </c>
      <c r="O89" s="47">
        <v>96</v>
      </c>
      <c r="P89" s="47">
        <v>7400</v>
      </c>
      <c r="Q89" s="35">
        <f t="shared" si="3"/>
        <v>87.5</v>
      </c>
      <c r="R89" s="35">
        <f t="shared" si="4"/>
        <v>7400</v>
      </c>
      <c r="S89" s="50">
        <v>3127</v>
      </c>
      <c r="T89" s="51">
        <v>1</v>
      </c>
      <c r="U89" s="35">
        <v>-4</v>
      </c>
      <c r="V89" s="52" t="s">
        <v>56</v>
      </c>
      <c r="W89" s="40">
        <f t="shared" si="5"/>
        <v>0.41803240740740738</v>
      </c>
      <c r="X89" s="40">
        <v>0.4183796296296296</v>
      </c>
      <c r="Y89" s="42">
        <v>39478.566666666666</v>
      </c>
      <c r="Z89" s="43">
        <v>32.38000000000001</v>
      </c>
      <c r="AA89" s="43">
        <v>14.848999999999998</v>
      </c>
      <c r="AB89" s="43">
        <v>170.12799999999999</v>
      </c>
      <c r="AC89" s="43">
        <v>151.31199999999998</v>
      </c>
      <c r="AD89" s="43">
        <v>18.815999999999999</v>
      </c>
      <c r="AE89" s="43">
        <v>7.048333333333332</v>
      </c>
      <c r="AF89" s="43">
        <v>11.899000000000001</v>
      </c>
      <c r="AG89" s="43">
        <v>1.8526666666666667E-2</v>
      </c>
      <c r="AH89" s="43">
        <v>1.6597899999999999</v>
      </c>
      <c r="AI89" s="43">
        <v>0.21578666666666668</v>
      </c>
      <c r="AJ89" s="43">
        <v>14.936013333333333</v>
      </c>
      <c r="AK89" s="43">
        <v>13.28411</v>
      </c>
      <c r="AL89" s="44">
        <v>99.939936666666668</v>
      </c>
      <c r="AM89" s="43">
        <v>1.446023333333333</v>
      </c>
      <c r="AN89" s="43">
        <v>4.1032766666666678</v>
      </c>
      <c r="AO89" s="43">
        <v>14.602849999999997</v>
      </c>
      <c r="AP89" s="42">
        <v>3179.4666666666667</v>
      </c>
      <c r="AQ89" s="45">
        <v>104.30878672756147</v>
      </c>
      <c r="AR89" s="45">
        <v>0.68704765683189117</v>
      </c>
      <c r="AS89" s="45">
        <v>6.9050206621578944E-2</v>
      </c>
      <c r="AT89" s="45">
        <v>0.69207409410009568</v>
      </c>
      <c r="AU89" s="45">
        <v>0.5172916872109129</v>
      </c>
      <c r="AV89" s="45">
        <v>0.19380669359624705</v>
      </c>
      <c r="AW89" s="45">
        <v>0.26360999579885702</v>
      </c>
      <c r="AX89" s="45">
        <v>0.135807927248006</v>
      </c>
      <c r="AY89" s="45">
        <v>5.2083045976218474E-5</v>
      </c>
      <c r="AZ89" s="45">
        <v>3.4131099682214193E-2</v>
      </c>
      <c r="BA89" s="45">
        <v>8.3482698324504525E-3</v>
      </c>
      <c r="BB89" s="45">
        <v>6.0031610830049875E-2</v>
      </c>
      <c r="BC89" s="45">
        <v>4.8237125135929357E-2</v>
      </c>
      <c r="BD89" s="45">
        <v>7.1894718684464484E-4</v>
      </c>
      <c r="BE89" s="45">
        <v>1.5834002768667241E-2</v>
      </c>
      <c r="BF89" s="45">
        <v>9.2496293805839763E-3</v>
      </c>
      <c r="BG89" s="45">
        <v>5.8688439500760942E-2</v>
      </c>
      <c r="BH89" s="45">
        <v>0.50741626340492507</v>
      </c>
      <c r="BI89" s="40">
        <v>0.4183796296296296</v>
      </c>
      <c r="BJ89">
        <v>27</v>
      </c>
      <c r="BK89">
        <v>53</v>
      </c>
      <c r="BL89" s="28">
        <v>0.98843195095147229</v>
      </c>
      <c r="BM89" s="29">
        <v>88.010535868715237</v>
      </c>
      <c r="BN89" s="30">
        <v>7986.2411456590153</v>
      </c>
      <c r="BO89" s="30">
        <v>8078.4610203202046</v>
      </c>
    </row>
    <row r="90" spans="1:67">
      <c r="A90" s="46">
        <v>39844</v>
      </c>
      <c r="B90" s="47">
        <v>3118</v>
      </c>
      <c r="C90" s="48">
        <v>0.36249999999999999</v>
      </c>
      <c r="D90" s="48">
        <v>0.36944444444444446</v>
      </c>
      <c r="E90" s="49">
        <v>0.04</v>
      </c>
      <c r="F90" s="47">
        <v>12</v>
      </c>
      <c r="G90" s="47">
        <v>21</v>
      </c>
      <c r="H90" s="47">
        <v>21</v>
      </c>
      <c r="I90" s="47">
        <v>439</v>
      </c>
      <c r="J90" s="47">
        <v>58</v>
      </c>
      <c r="K90" s="47">
        <v>800</v>
      </c>
      <c r="L90" s="47">
        <v>21</v>
      </c>
      <c r="M90" s="47">
        <v>21</v>
      </c>
      <c r="N90" s="47">
        <v>467</v>
      </c>
      <c r="O90" s="47">
        <v>58</v>
      </c>
      <c r="P90" s="47">
        <v>1000</v>
      </c>
      <c r="Q90" s="35">
        <f t="shared" si="3"/>
        <v>21</v>
      </c>
      <c r="R90" s="35">
        <f t="shared" si="4"/>
        <v>1000</v>
      </c>
      <c r="S90" s="50">
        <v>3118</v>
      </c>
      <c r="T90" s="51">
        <v>0.04</v>
      </c>
      <c r="U90" s="35">
        <v>-4</v>
      </c>
      <c r="V90" s="52" t="s">
        <v>57</v>
      </c>
      <c r="W90" s="40">
        <f t="shared" si="5"/>
        <v>0.36587962962962967</v>
      </c>
      <c r="X90" s="40">
        <v>0.36622685185185189</v>
      </c>
      <c r="Y90" s="42">
        <v>23179.166666666668</v>
      </c>
      <c r="Z90" s="43">
        <v>983.6</v>
      </c>
      <c r="AA90" s="43">
        <v>16.665333333333336</v>
      </c>
      <c r="AB90" s="43">
        <v>14.6174</v>
      </c>
      <c r="AC90" s="43">
        <v>2.3666999999999998</v>
      </c>
      <c r="AD90" s="43">
        <v>12.2507</v>
      </c>
      <c r="AE90" s="43">
        <v>227.35299999999995</v>
      </c>
      <c r="AF90" s="43">
        <v>1.4130000000000005</v>
      </c>
      <c r="AG90" s="43">
        <v>1.1470000000000008E-2</v>
      </c>
      <c r="AH90" s="43">
        <v>82.090153333333333</v>
      </c>
      <c r="AI90" s="43">
        <v>11.169706666666665</v>
      </c>
      <c r="AJ90" s="43">
        <v>2.0593899999999996</v>
      </c>
      <c r="AK90" s="43">
        <v>0.33343333333333336</v>
      </c>
      <c r="AL90" s="44">
        <v>96.980286666666657</v>
      </c>
      <c r="AM90" s="43">
        <v>0.2754133333333334</v>
      </c>
      <c r="AN90" s="43">
        <v>2.7052333333333327</v>
      </c>
      <c r="AO90" s="43">
        <v>2.0134500000000002</v>
      </c>
      <c r="AP90" s="42">
        <v>3039.2666666666669</v>
      </c>
      <c r="AQ90" s="45">
        <v>204.93633718506013</v>
      </c>
      <c r="AR90" s="45">
        <v>38.194872376565421</v>
      </c>
      <c r="AS90" s="45">
        <v>0.10224154406763086</v>
      </c>
      <c r="AT90" s="45">
        <v>0.35508584197685472</v>
      </c>
      <c r="AU90" s="45">
        <v>7.2725226852097424E-2</v>
      </c>
      <c r="AV90" s="45">
        <v>0.37801944394430798</v>
      </c>
      <c r="AW90" s="45">
        <v>3.2244915664492706</v>
      </c>
      <c r="AX90" s="45">
        <v>0.109234010113682</v>
      </c>
      <c r="AY90" s="45">
        <v>1.0221680811915871E-4</v>
      </c>
      <c r="AZ90" s="45">
        <v>3.239592806440514</v>
      </c>
      <c r="BA90" s="45">
        <v>0.19275876281957943</v>
      </c>
      <c r="BB90" s="45">
        <v>5.2507138102600499E-2</v>
      </c>
      <c r="BC90" s="45">
        <v>1.0560020027845857E-2</v>
      </c>
      <c r="BD90" s="45">
        <v>7.952991947659678E-2</v>
      </c>
      <c r="BE90" s="45">
        <v>2.1331209664411793E-2</v>
      </c>
      <c r="BF90" s="45">
        <v>1.8395357985162935E-2</v>
      </c>
      <c r="BG90" s="45">
        <v>5.1336011088548843E-2</v>
      </c>
      <c r="BH90" s="45">
        <v>5.0098753053331269</v>
      </c>
      <c r="BI90" s="40">
        <v>0.36622685185185189</v>
      </c>
      <c r="BJ90">
        <v>28</v>
      </c>
      <c r="BK90">
        <v>47</v>
      </c>
      <c r="BL90" s="28">
        <v>0.97686390190294414</v>
      </c>
      <c r="BM90" s="29">
        <v>21.247227304455123</v>
      </c>
      <c r="BN90" s="30">
        <v>1085.5930566347397</v>
      </c>
      <c r="BO90" s="30">
        <v>1098.1287732240553</v>
      </c>
    </row>
    <row r="91" spans="1:67">
      <c r="A91" s="46">
        <v>39844</v>
      </c>
      <c r="B91" s="47">
        <v>3134</v>
      </c>
      <c r="C91" s="48">
        <v>0.45</v>
      </c>
      <c r="D91" s="48">
        <v>0.45694444444444443</v>
      </c>
      <c r="E91" s="49">
        <v>0.04</v>
      </c>
      <c r="F91" s="47">
        <v>15</v>
      </c>
      <c r="G91" s="47">
        <v>21</v>
      </c>
      <c r="H91" s="47">
        <v>21.5</v>
      </c>
      <c r="I91" s="47">
        <v>443</v>
      </c>
      <c r="J91" s="47">
        <v>58</v>
      </c>
      <c r="K91" s="47">
        <v>800</v>
      </c>
      <c r="L91" s="47">
        <v>21</v>
      </c>
      <c r="M91" s="47">
        <v>20.5</v>
      </c>
      <c r="N91" s="47">
        <v>472</v>
      </c>
      <c r="O91" s="47">
        <v>58</v>
      </c>
      <c r="P91" s="47">
        <v>1000</v>
      </c>
      <c r="Q91" s="35">
        <f t="shared" si="3"/>
        <v>20.5</v>
      </c>
      <c r="R91" s="35">
        <f t="shared" si="4"/>
        <v>1000</v>
      </c>
      <c r="S91" s="50">
        <v>3134</v>
      </c>
      <c r="T91" s="51">
        <v>0.04</v>
      </c>
      <c r="U91" s="35">
        <v>-4</v>
      </c>
      <c r="V91" s="52" t="s">
        <v>57</v>
      </c>
      <c r="W91" s="40">
        <f t="shared" si="5"/>
        <v>0.4561574074074074</v>
      </c>
      <c r="X91" s="40">
        <v>0.45650462962962962</v>
      </c>
      <c r="Y91" s="42">
        <v>23969.599999999999</v>
      </c>
      <c r="Z91" s="43">
        <v>927.23466666666673</v>
      </c>
      <c r="AA91" s="43">
        <v>16.707000000000001</v>
      </c>
      <c r="AB91" s="43">
        <v>15.416799999999999</v>
      </c>
      <c r="AC91" s="43">
        <v>1.8675999999999997</v>
      </c>
      <c r="AD91" s="43">
        <v>13.549199999999997</v>
      </c>
      <c r="AE91" s="43">
        <v>177.40066666666664</v>
      </c>
      <c r="AF91" s="43">
        <v>4.644333333333333</v>
      </c>
      <c r="AG91" s="43">
        <v>1.1803333333333329E-2</v>
      </c>
      <c r="AH91" s="43">
        <v>75.248856666666683</v>
      </c>
      <c r="AI91" s="43">
        <v>8.4810233333333329</v>
      </c>
      <c r="AJ91" s="43">
        <v>2.113596666666667</v>
      </c>
      <c r="AK91" s="43">
        <v>0.25603999999999999</v>
      </c>
      <c r="AL91" s="44">
        <v>97.407723333333323</v>
      </c>
      <c r="AM91" s="43">
        <v>0.88093666666666659</v>
      </c>
      <c r="AN91" s="43">
        <v>2.7770200000000007</v>
      </c>
      <c r="AO91" s="43">
        <v>2.0664366666666667</v>
      </c>
      <c r="AP91" s="42">
        <v>3056.0666666666666</v>
      </c>
      <c r="AQ91" s="45">
        <v>123.73681747978776</v>
      </c>
      <c r="AR91" s="45">
        <v>4.9042920915782027</v>
      </c>
      <c r="AS91" s="45">
        <v>5.7962532487925357E-2</v>
      </c>
      <c r="AT91" s="45">
        <v>6.7166802144699202E-3</v>
      </c>
      <c r="AU91" s="45">
        <v>8.6027261116301667E-3</v>
      </c>
      <c r="AV91" s="45">
        <v>1.0168918160341933E-2</v>
      </c>
      <c r="AW91" s="45">
        <v>1.3584802191240555</v>
      </c>
      <c r="AX91" s="45">
        <v>0.11834150854066458</v>
      </c>
      <c r="AY91" s="45">
        <v>5.5605341676753751E-5</v>
      </c>
      <c r="AZ91" s="45">
        <v>0.55935771706509374</v>
      </c>
      <c r="BA91" s="45">
        <v>8.0617037145760351E-2</v>
      </c>
      <c r="BB91" s="45">
        <v>1.0357056010054329E-2</v>
      </c>
      <c r="BC91" s="45">
        <v>1.9459241222758846E-3</v>
      </c>
      <c r="BD91" s="45">
        <v>1.708386379888522E-2</v>
      </c>
      <c r="BE91" s="45">
        <v>2.2768270167862589E-2</v>
      </c>
      <c r="BF91" s="45">
        <v>1.122258805974006E-2</v>
      </c>
      <c r="BG91" s="45">
        <v>1.0130543891629434E-2</v>
      </c>
      <c r="BH91" s="45">
        <v>0.90718713931973649</v>
      </c>
      <c r="BI91" s="40">
        <v>0.45650462962962962</v>
      </c>
      <c r="BJ91">
        <v>26</v>
      </c>
      <c r="BK91">
        <v>55</v>
      </c>
      <c r="BL91" s="28">
        <v>0.99228796730098157</v>
      </c>
      <c r="BM91" s="29">
        <v>20.579508511038114</v>
      </c>
      <c r="BN91" s="30">
        <v>1077.122815400299</v>
      </c>
      <c r="BO91" s="30">
        <v>1089.5607231993786</v>
      </c>
    </row>
    <row r="92" spans="1:67">
      <c r="A92" s="46">
        <v>39844</v>
      </c>
      <c r="B92" s="47">
        <v>3119</v>
      </c>
      <c r="C92" s="48">
        <v>0.36944444444444446</v>
      </c>
      <c r="D92" s="48">
        <v>0.3756944444444445</v>
      </c>
      <c r="E92" s="49">
        <v>7.0000000000000007E-2</v>
      </c>
      <c r="F92" s="47">
        <v>12</v>
      </c>
      <c r="G92" s="47">
        <v>25</v>
      </c>
      <c r="H92" s="47">
        <v>25</v>
      </c>
      <c r="I92" s="47">
        <v>428</v>
      </c>
      <c r="J92" s="47">
        <v>64</v>
      </c>
      <c r="K92" s="47">
        <v>1000</v>
      </c>
      <c r="L92" s="47">
        <v>25</v>
      </c>
      <c r="M92" s="47">
        <v>25</v>
      </c>
      <c r="N92" s="47">
        <v>443</v>
      </c>
      <c r="O92" s="47">
        <v>64</v>
      </c>
      <c r="P92" s="47">
        <v>1100</v>
      </c>
      <c r="Q92" s="35">
        <f t="shared" si="3"/>
        <v>25</v>
      </c>
      <c r="R92" s="35">
        <f t="shared" si="4"/>
        <v>1100</v>
      </c>
      <c r="S92" s="50">
        <v>3119</v>
      </c>
      <c r="T92" s="51">
        <v>7.0000000000000007E-2</v>
      </c>
      <c r="U92" s="35">
        <v>-4</v>
      </c>
      <c r="V92" s="52" t="s">
        <v>57</v>
      </c>
      <c r="W92" s="40">
        <f t="shared" si="5"/>
        <v>0.37442129629629628</v>
      </c>
      <c r="X92" s="40">
        <v>0.3747685185185185</v>
      </c>
      <c r="Y92" s="42">
        <v>22542.333333333332</v>
      </c>
      <c r="Z92" s="43">
        <v>560.01200000000006</v>
      </c>
      <c r="AA92" s="43">
        <v>16.720333333333329</v>
      </c>
      <c r="AB92" s="43">
        <v>16.269400000000001</v>
      </c>
      <c r="AC92" s="43">
        <v>3.0625000000000004</v>
      </c>
      <c r="AD92" s="43">
        <v>13.206900000000001</v>
      </c>
      <c r="AE92" s="43">
        <v>87.986666666666679</v>
      </c>
      <c r="AF92" s="43">
        <v>2.4036666666666666</v>
      </c>
      <c r="AG92" s="43">
        <v>1.09E-2</v>
      </c>
      <c r="AH92" s="43">
        <v>49.196373333333334</v>
      </c>
      <c r="AI92" s="43">
        <v>4.5462100000000003</v>
      </c>
      <c r="AJ92" s="43">
        <v>2.4106699999999992</v>
      </c>
      <c r="AK92" s="43">
        <v>0.45377000000000012</v>
      </c>
      <c r="AL92" s="44">
        <v>98.405069999999995</v>
      </c>
      <c r="AM92" s="43">
        <v>0.4927999999999999</v>
      </c>
      <c r="AN92" s="43">
        <v>2.6230566666666673</v>
      </c>
      <c r="AO92" s="43">
        <v>2.3568933333333333</v>
      </c>
      <c r="AP92" s="42">
        <v>3111.1666666666665</v>
      </c>
      <c r="AQ92" s="45">
        <v>134.18241144132102</v>
      </c>
      <c r="AR92" s="45">
        <v>6.4164886734438067</v>
      </c>
      <c r="AS92" s="45">
        <v>6.2944054707244096E-2</v>
      </c>
      <c r="AT92" s="45">
        <v>1.4521327952952953E-2</v>
      </c>
      <c r="AU92" s="45">
        <v>9.68379378492569E-3</v>
      </c>
      <c r="AV92" s="45">
        <v>1.569559569235689E-2</v>
      </c>
      <c r="AW92" s="45">
        <v>1.7938906539023352</v>
      </c>
      <c r="AX92" s="45">
        <v>8.5479714606415375E-2</v>
      </c>
      <c r="AY92" s="45">
        <v>6.432675209026758E-5</v>
      </c>
      <c r="AZ92" s="45">
        <v>0.63534766748164428</v>
      </c>
      <c r="BA92" s="45">
        <v>9.7228729080567219E-2</v>
      </c>
      <c r="BB92" s="45">
        <v>1.2677135268691034E-2</v>
      </c>
      <c r="BC92" s="45">
        <v>2.8740395697129583E-3</v>
      </c>
      <c r="BD92" s="45">
        <v>1.8614253900596837E-2</v>
      </c>
      <c r="BE92" s="45">
        <v>1.614022603781385E-2</v>
      </c>
      <c r="BF92" s="45">
        <v>1.2202958469252382E-2</v>
      </c>
      <c r="BG92" s="45">
        <v>1.2399275099315557E-2</v>
      </c>
      <c r="BH92" s="45">
        <v>1.019916606913267</v>
      </c>
      <c r="BI92" s="40">
        <v>0.3747685185185185</v>
      </c>
      <c r="BJ92">
        <v>27</v>
      </c>
      <c r="BK92">
        <v>48</v>
      </c>
      <c r="BL92" s="28">
        <v>0.97879191007769883</v>
      </c>
      <c r="BM92" s="29">
        <v>25.269393773999376</v>
      </c>
      <c r="BN92" s="30">
        <v>1192.975671733876</v>
      </c>
      <c r="BO92" s="30">
        <v>1206.7513723312647</v>
      </c>
    </row>
    <row r="93" spans="1:67">
      <c r="A93" s="46">
        <v>39844</v>
      </c>
      <c r="B93" s="47">
        <v>3126</v>
      </c>
      <c r="C93" s="48">
        <v>0.40763888888888888</v>
      </c>
      <c r="D93" s="48">
        <v>0.41597222222222219</v>
      </c>
      <c r="E93" s="49">
        <v>7.0000000000000007E-2</v>
      </c>
      <c r="F93" s="47">
        <v>15</v>
      </c>
      <c r="G93" s="47">
        <v>25</v>
      </c>
      <c r="H93" s="47">
        <v>25</v>
      </c>
      <c r="I93" s="47">
        <v>420</v>
      </c>
      <c r="J93" s="47">
        <v>65</v>
      </c>
      <c r="K93" s="47">
        <v>800</v>
      </c>
      <c r="L93" s="47">
        <v>25</v>
      </c>
      <c r="M93" s="47">
        <v>25.5</v>
      </c>
      <c r="N93" s="47">
        <v>428</v>
      </c>
      <c r="O93" s="47">
        <v>65</v>
      </c>
      <c r="P93" s="47">
        <v>1000</v>
      </c>
      <c r="Q93" s="35">
        <f t="shared" si="3"/>
        <v>25.5</v>
      </c>
      <c r="R93" s="35">
        <f t="shared" si="4"/>
        <v>1000</v>
      </c>
      <c r="S93" s="50">
        <v>3126</v>
      </c>
      <c r="T93" s="51">
        <v>7.0000000000000007E-2</v>
      </c>
      <c r="U93" s="35">
        <v>-4</v>
      </c>
      <c r="V93" s="52" t="s">
        <v>57</v>
      </c>
      <c r="W93" s="40">
        <f t="shared" si="5"/>
        <v>0.41325231481481484</v>
      </c>
      <c r="X93" s="40">
        <v>0.41359953703703706</v>
      </c>
      <c r="Y93" s="42">
        <v>22593.333333333332</v>
      </c>
      <c r="Z93" s="43">
        <v>532.48800000000006</v>
      </c>
      <c r="AA93" s="43">
        <v>17.123000000000001</v>
      </c>
      <c r="AB93" s="43">
        <v>17.586100000000005</v>
      </c>
      <c r="AC93" s="43">
        <v>3.266900000000001</v>
      </c>
      <c r="AD93" s="43">
        <v>14.319200000000002</v>
      </c>
      <c r="AE93" s="43">
        <v>75.367000000000019</v>
      </c>
      <c r="AF93" s="43">
        <v>5.0783333333333331</v>
      </c>
      <c r="AG93" s="43">
        <v>1.0903333333333336E-2</v>
      </c>
      <c r="AH93" s="43">
        <v>46.757050000000014</v>
      </c>
      <c r="AI93" s="43">
        <v>3.8926400000000001</v>
      </c>
      <c r="AJ93" s="43">
        <v>2.6046966666666664</v>
      </c>
      <c r="AK93" s="43">
        <v>0.48385</v>
      </c>
      <c r="AL93" s="44">
        <v>98.526963333333327</v>
      </c>
      <c r="AM93" s="43">
        <v>1.0408466666666667</v>
      </c>
      <c r="AN93" s="43">
        <v>2.626503333333333</v>
      </c>
      <c r="AO93" s="43">
        <v>2.5465966666666664</v>
      </c>
      <c r="AP93" s="42">
        <v>3116.9666666666667</v>
      </c>
      <c r="AQ93" s="45">
        <v>166.92148336620269</v>
      </c>
      <c r="AR93" s="45">
        <v>5.8584253503926007</v>
      </c>
      <c r="AS93" s="45">
        <v>8.7381446780076366E-2</v>
      </c>
      <c r="AT93" s="45">
        <v>3.9647020151539154E-2</v>
      </c>
      <c r="AU93" s="45">
        <v>4.1428875487248412E-2</v>
      </c>
      <c r="AV93" s="45">
        <v>1.6983054434671931E-2</v>
      </c>
      <c r="AW93" s="45">
        <v>0.68940329020713076</v>
      </c>
      <c r="AX93" s="45">
        <v>0.11039375711148175</v>
      </c>
      <c r="AY93" s="45">
        <v>8.5028730776551387E-5</v>
      </c>
      <c r="AZ93" s="45">
        <v>0.54607627277608273</v>
      </c>
      <c r="BA93" s="45">
        <v>5.196987588978829E-2</v>
      </c>
      <c r="BB93" s="45">
        <v>1.736001118967808E-2</v>
      </c>
      <c r="BC93" s="45">
        <v>6.0092314041785364E-3</v>
      </c>
      <c r="BD93" s="45">
        <v>1.5752295581659349E-2</v>
      </c>
      <c r="BE93" s="45">
        <v>2.4261076152799856E-2</v>
      </c>
      <c r="BF93" s="45">
        <v>1.534579541052237E-2</v>
      </c>
      <c r="BG93" s="45">
        <v>1.6976179728104931E-2</v>
      </c>
      <c r="BH93" s="45">
        <v>0.85028730776551398</v>
      </c>
      <c r="BI93" s="40">
        <v>0.41359953703703706</v>
      </c>
      <c r="BJ93">
        <v>27</v>
      </c>
      <c r="BK93">
        <v>53</v>
      </c>
      <c r="BL93" s="28">
        <v>0.98843195095147229</v>
      </c>
      <c r="BM93" s="29">
        <v>25.648784738882728</v>
      </c>
      <c r="BN93" s="30">
        <v>1079.2217764404074</v>
      </c>
      <c r="BO93" s="30">
        <v>1091.6839216648925</v>
      </c>
    </row>
    <row r="94" spans="1:67">
      <c r="A94" s="46">
        <v>39844</v>
      </c>
      <c r="B94" s="47">
        <v>3121</v>
      </c>
      <c r="C94" s="48">
        <v>0.37916666666666665</v>
      </c>
      <c r="D94" s="48">
        <v>0.38472222222222219</v>
      </c>
      <c r="E94" s="49">
        <v>0.3</v>
      </c>
      <c r="F94" s="47">
        <v>12</v>
      </c>
      <c r="G94" s="47">
        <v>52.5</v>
      </c>
      <c r="H94" s="47">
        <v>52.5</v>
      </c>
      <c r="I94" s="47">
        <v>501</v>
      </c>
      <c r="J94" s="47">
        <v>82</v>
      </c>
      <c r="K94" s="47">
        <v>2500</v>
      </c>
      <c r="L94" s="47">
        <v>52.5</v>
      </c>
      <c r="M94" s="47">
        <v>52.5</v>
      </c>
      <c r="N94" s="47">
        <v>489</v>
      </c>
      <c r="O94" s="47">
        <v>82</v>
      </c>
      <c r="P94" s="47">
        <v>2600</v>
      </c>
      <c r="Q94" s="35">
        <f t="shared" si="3"/>
        <v>52.5</v>
      </c>
      <c r="R94" s="35">
        <f t="shared" si="4"/>
        <v>2600</v>
      </c>
      <c r="S94" s="50">
        <v>3121</v>
      </c>
      <c r="T94" s="51">
        <v>0.3</v>
      </c>
      <c r="U94" s="35">
        <v>-4</v>
      </c>
      <c r="V94" s="52" t="s">
        <v>57</v>
      </c>
      <c r="W94" s="40">
        <f t="shared" si="5"/>
        <v>0.38311342592592595</v>
      </c>
      <c r="X94" s="40">
        <v>0.38346064814814818</v>
      </c>
      <c r="Y94" s="42">
        <v>23627.233333333334</v>
      </c>
      <c r="Z94" s="43">
        <v>70.10733333333333</v>
      </c>
      <c r="AA94" s="43">
        <v>16.460666666666665</v>
      </c>
      <c r="AB94" s="43">
        <v>42.476700000000008</v>
      </c>
      <c r="AC94" s="43">
        <v>34.437199999999997</v>
      </c>
      <c r="AD94" s="43">
        <v>8.0394999999999985</v>
      </c>
      <c r="AE94" s="43">
        <v>14.172666666666663</v>
      </c>
      <c r="AF94" s="43">
        <v>4.9956666666666667</v>
      </c>
      <c r="AG94" s="43">
        <v>1.113333333333333E-2</v>
      </c>
      <c r="AH94" s="43">
        <v>6.0220099999999999</v>
      </c>
      <c r="AI94" s="43">
        <v>0.71648666666666672</v>
      </c>
      <c r="AJ94" s="43">
        <v>6.1579233333333345</v>
      </c>
      <c r="AK94" s="43">
        <v>4.9924266666666677</v>
      </c>
      <c r="AL94" s="44">
        <v>99.788776666666678</v>
      </c>
      <c r="AM94" s="43">
        <v>1.0024500000000001</v>
      </c>
      <c r="AN94" s="43">
        <v>2.6848666666666667</v>
      </c>
      <c r="AO94" s="43">
        <v>6.0205766666666669</v>
      </c>
      <c r="AP94" s="42">
        <v>3189</v>
      </c>
      <c r="AQ94" s="45">
        <v>62.381298774440353</v>
      </c>
      <c r="AR94" s="45">
        <v>0.30612070341360914</v>
      </c>
      <c r="AS94" s="45">
        <v>6.0511231977231426E-2</v>
      </c>
      <c r="AT94" s="45">
        <v>0.18652168220084892</v>
      </c>
      <c r="AU94" s="45">
        <v>0.13659558987175932</v>
      </c>
      <c r="AV94" s="45">
        <v>5.1463914374623776E-2</v>
      </c>
      <c r="AW94" s="45">
        <v>0.33915649254717584</v>
      </c>
      <c r="AX94" s="45">
        <v>0.10940854575878761</v>
      </c>
      <c r="AY94" s="45">
        <v>4.7946330148538118E-5</v>
      </c>
      <c r="AZ94" s="45">
        <v>2.8936164581534567E-2</v>
      </c>
      <c r="BA94" s="45">
        <v>1.7605009736324825E-2</v>
      </c>
      <c r="BB94" s="45">
        <v>2.6870053621256499E-2</v>
      </c>
      <c r="BC94" s="45">
        <v>2.0123137023788359E-2</v>
      </c>
      <c r="BD94" s="45">
        <v>1.8956726280249029E-3</v>
      </c>
      <c r="BE94" s="45">
        <v>2.2822716300001291E-2</v>
      </c>
      <c r="BF94" s="45">
        <v>5.6869077309404268E-3</v>
      </c>
      <c r="BG94" s="45">
        <v>2.6270695399657915E-2</v>
      </c>
      <c r="BH94" s="45">
        <v>0</v>
      </c>
      <c r="BI94" s="40">
        <v>0.38346064814814818</v>
      </c>
      <c r="BJ94">
        <v>27</v>
      </c>
      <c r="BK94">
        <v>49</v>
      </c>
      <c r="BL94" s="28">
        <v>0.98071991825245353</v>
      </c>
      <c r="BM94" s="29">
        <v>53.013540013237119</v>
      </c>
      <c r="BN94" s="30">
        <v>2816.9876156635301</v>
      </c>
      <c r="BO94" s="30">
        <v>2849.5163410176124</v>
      </c>
    </row>
    <row r="95" spans="1:67">
      <c r="A95" s="46">
        <v>39844</v>
      </c>
      <c r="B95" s="47">
        <v>3122</v>
      </c>
      <c r="C95" s="48">
        <v>0.38541666666666669</v>
      </c>
      <c r="D95" s="48">
        <v>0.39097222222222222</v>
      </c>
      <c r="E95" s="49">
        <v>0.45</v>
      </c>
      <c r="F95" s="47">
        <v>12</v>
      </c>
      <c r="G95" s="47">
        <v>63.2</v>
      </c>
      <c r="H95" s="47">
        <v>63.5</v>
      </c>
      <c r="I95" s="47">
        <v>556</v>
      </c>
      <c r="J95" s="47">
        <v>86</v>
      </c>
      <c r="K95" s="47">
        <v>3400</v>
      </c>
      <c r="L95" s="47">
        <v>63.2</v>
      </c>
      <c r="M95" s="47">
        <v>63</v>
      </c>
      <c r="N95" s="47">
        <v>539</v>
      </c>
      <c r="O95" s="47">
        <v>86</v>
      </c>
      <c r="P95" s="47">
        <v>3400</v>
      </c>
      <c r="Q95" s="35">
        <f t="shared" si="3"/>
        <v>63</v>
      </c>
      <c r="R95" s="35">
        <f t="shared" si="4"/>
        <v>3400</v>
      </c>
      <c r="S95" s="50">
        <v>3122</v>
      </c>
      <c r="T95" s="51">
        <v>0.45</v>
      </c>
      <c r="U95" s="35">
        <v>-4</v>
      </c>
      <c r="V95" s="52" t="s">
        <v>57</v>
      </c>
      <c r="W95" s="40">
        <f t="shared" si="5"/>
        <v>0.38799768518518518</v>
      </c>
      <c r="X95" s="40">
        <v>0.3883449074074074</v>
      </c>
      <c r="Y95" s="42">
        <v>26149.666666666668</v>
      </c>
      <c r="Z95" s="43">
        <v>36.493333333333332</v>
      </c>
      <c r="AA95" s="43">
        <v>16.520666666666664</v>
      </c>
      <c r="AB95" s="43">
        <v>62.267800000000015</v>
      </c>
      <c r="AC95" s="43">
        <v>52.556349999999988</v>
      </c>
      <c r="AD95" s="43">
        <v>9.7114500000000028</v>
      </c>
      <c r="AE95" s="43">
        <v>8.8713333333333324</v>
      </c>
      <c r="AF95" s="43">
        <v>6.2046666666666654</v>
      </c>
      <c r="AG95" s="43">
        <v>1.2303333333333331E-2</v>
      </c>
      <c r="AH95" s="43">
        <v>2.8339433333333335</v>
      </c>
      <c r="AI95" s="43">
        <v>0.40639999999999987</v>
      </c>
      <c r="AJ95" s="43">
        <v>8.1799800000000005</v>
      </c>
      <c r="AK95" s="43">
        <v>6.9042000000000021</v>
      </c>
      <c r="AL95" s="44">
        <v>99.893673333333325</v>
      </c>
      <c r="AM95" s="43">
        <v>1.1282166666666666</v>
      </c>
      <c r="AN95" s="43">
        <v>2.9113133333333336</v>
      </c>
      <c r="AO95" s="43">
        <v>7.9975066666666681</v>
      </c>
      <c r="AP95" s="42">
        <v>3190.1333333333332</v>
      </c>
      <c r="AQ95" s="45">
        <v>151.90204042441732</v>
      </c>
      <c r="AR95" s="45">
        <v>0.33851942676763663</v>
      </c>
      <c r="AS95" s="45">
        <v>8.5578491228342685E-2</v>
      </c>
      <c r="AT95" s="45">
        <v>6.8155704089974053E-2</v>
      </c>
      <c r="AU95" s="45">
        <v>4.1497642226332954E-2</v>
      </c>
      <c r="AV95" s="45">
        <v>4.5338639606623814E-2</v>
      </c>
      <c r="AW95" s="45">
        <v>0.17494301206755791</v>
      </c>
      <c r="AX95" s="45">
        <v>0.12748856157848171</v>
      </c>
      <c r="AY95" s="45">
        <v>7.1839540228413817E-5</v>
      </c>
      <c r="AZ95" s="45">
        <v>3.2530364418423011E-2</v>
      </c>
      <c r="BA95" s="45">
        <v>8.7493842147851209E-3</v>
      </c>
      <c r="BB95" s="45">
        <v>4.846746793753387E-2</v>
      </c>
      <c r="BC95" s="45">
        <v>3.9220077546565618E-2</v>
      </c>
      <c r="BD95" s="45">
        <v>1.3567032387957485E-3</v>
      </c>
      <c r="BE95" s="45">
        <v>2.4503808054982049E-2</v>
      </c>
      <c r="BF95" s="45">
        <v>1.376338804854065E-2</v>
      </c>
      <c r="BG95" s="45">
        <v>4.7388089099537949E-2</v>
      </c>
      <c r="BH95" s="45">
        <v>0.34574590364176044</v>
      </c>
      <c r="BI95" s="40">
        <v>0.3883449074074074</v>
      </c>
      <c r="BJ95">
        <v>27</v>
      </c>
      <c r="BK95">
        <v>49</v>
      </c>
      <c r="BL95" s="28">
        <v>0.98071991825245353</v>
      </c>
      <c r="BM95" s="29">
        <v>63.616248015884544</v>
      </c>
      <c r="BN95" s="30">
        <v>3683.7530358676927</v>
      </c>
      <c r="BO95" s="30">
        <v>3726.2905997922617</v>
      </c>
    </row>
    <row r="96" spans="1:67">
      <c r="A96" s="46">
        <v>39844</v>
      </c>
      <c r="B96" s="47">
        <v>3124</v>
      </c>
      <c r="C96" s="48">
        <v>0.3979166666666667</v>
      </c>
      <c r="D96" s="48">
        <v>0.4055555555555555</v>
      </c>
      <c r="E96" s="49">
        <v>0.85</v>
      </c>
      <c r="F96" s="47">
        <v>12</v>
      </c>
      <c r="G96" s="47">
        <v>82.7</v>
      </c>
      <c r="H96" s="47">
        <v>82.7</v>
      </c>
      <c r="I96" s="47">
        <v>707</v>
      </c>
      <c r="J96" s="47">
        <v>94</v>
      </c>
      <c r="K96" s="47">
        <v>6400</v>
      </c>
      <c r="L96" s="47">
        <v>82.7</v>
      </c>
      <c r="M96" s="47">
        <v>82.7</v>
      </c>
      <c r="N96" s="47">
        <v>702</v>
      </c>
      <c r="O96" s="47">
        <v>94</v>
      </c>
      <c r="P96" s="47">
        <v>6400</v>
      </c>
      <c r="Q96" s="35">
        <f t="shared" si="3"/>
        <v>82.7</v>
      </c>
      <c r="R96" s="35">
        <f t="shared" si="4"/>
        <v>6400</v>
      </c>
      <c r="S96" s="50">
        <v>3124</v>
      </c>
      <c r="T96" s="51">
        <v>0.85</v>
      </c>
      <c r="U96" s="35">
        <v>-4</v>
      </c>
      <c r="V96" s="52" t="s">
        <v>57</v>
      </c>
      <c r="W96" s="40">
        <f t="shared" si="5"/>
        <v>0.40075231481481477</v>
      </c>
      <c r="X96" s="40">
        <v>0.40109953703703699</v>
      </c>
      <c r="Y96" s="42">
        <v>34557.800000000003</v>
      </c>
      <c r="Z96" s="43">
        <v>22.511666666666663</v>
      </c>
      <c r="AA96" s="43">
        <v>15.518666666666665</v>
      </c>
      <c r="AB96" s="43">
        <v>129.95150000000004</v>
      </c>
      <c r="AC96" s="43">
        <v>113.83050000000001</v>
      </c>
      <c r="AD96" s="43">
        <v>16.121000000000002</v>
      </c>
      <c r="AE96" s="43">
        <v>4.9036666666666644</v>
      </c>
      <c r="AF96" s="43">
        <v>10.259000000000004</v>
      </c>
      <c r="AG96" s="43">
        <v>1.6216666666666664E-2</v>
      </c>
      <c r="AH96" s="43">
        <v>1.3200266666666665</v>
      </c>
      <c r="AI96" s="43">
        <v>0.17095999999999997</v>
      </c>
      <c r="AJ96" s="43">
        <v>12.991906666666669</v>
      </c>
      <c r="AK96" s="43">
        <v>11.380179999999999</v>
      </c>
      <c r="AL96" s="44">
        <v>99.952316666666675</v>
      </c>
      <c r="AM96" s="43">
        <v>1.4197133333333332</v>
      </c>
      <c r="AN96" s="43">
        <v>3.6659166666666665</v>
      </c>
      <c r="AO96" s="43">
        <v>12.702093333333332</v>
      </c>
      <c r="AP96" s="42">
        <v>3184</v>
      </c>
      <c r="AQ96" s="45">
        <v>144.02978619178069</v>
      </c>
      <c r="AR96" s="45">
        <v>0.42052580660775934</v>
      </c>
      <c r="AS96" s="45">
        <v>9.9229213347729259E-2</v>
      </c>
      <c r="AT96" s="45">
        <v>0.91556949489726114</v>
      </c>
      <c r="AU96" s="45">
        <v>0.87300151083817246</v>
      </c>
      <c r="AV96" s="45">
        <v>5.9991378690953362E-2</v>
      </c>
      <c r="AW96" s="45">
        <v>4.7305560898841734E-2</v>
      </c>
      <c r="AX96" s="45">
        <v>9.9389515855893701E-2</v>
      </c>
      <c r="AY96" s="45">
        <v>6.9893186157624502E-5</v>
      </c>
      <c r="AZ96" s="45">
        <v>2.3328034537918062E-2</v>
      </c>
      <c r="BA96" s="45">
        <v>2.0386946465983974E-3</v>
      </c>
      <c r="BB96" s="45">
        <v>6.5037559086684751E-2</v>
      </c>
      <c r="BC96" s="45">
        <v>6.331532145566722E-2</v>
      </c>
      <c r="BD96" s="45">
        <v>4.5264230632052375E-4</v>
      </c>
      <c r="BE96" s="45">
        <v>1.2460551084656445E-2</v>
      </c>
      <c r="BF96" s="45">
        <v>1.2859696015427231E-2</v>
      </c>
      <c r="BG96" s="45">
        <v>6.3572304386874834E-2</v>
      </c>
      <c r="BH96" s="45">
        <v>0</v>
      </c>
      <c r="BI96" s="40">
        <v>0.40109953703703699</v>
      </c>
      <c r="BJ96">
        <v>27</v>
      </c>
      <c r="BK96">
        <v>51</v>
      </c>
      <c r="BL96" s="28">
        <v>0.9845759346019628</v>
      </c>
      <c r="BM96" s="29">
        <v>83.345259162835433</v>
      </c>
      <c r="BN96" s="30">
        <v>6920.5315588448175</v>
      </c>
      <c r="BO96" s="30">
        <v>7000.4453181848266</v>
      </c>
    </row>
    <row r="97" spans="1:67">
      <c r="A97" s="46">
        <v>39844</v>
      </c>
      <c r="B97" s="47">
        <v>3123</v>
      </c>
      <c r="C97" s="48">
        <v>0.39166666666666666</v>
      </c>
      <c r="D97" s="48">
        <v>0.3972222222222222</v>
      </c>
      <c r="E97" s="49">
        <v>0.65</v>
      </c>
      <c r="F97" s="47">
        <v>12</v>
      </c>
      <c r="G97" s="47">
        <v>74.099999999999994</v>
      </c>
      <c r="H97" s="47">
        <v>74</v>
      </c>
      <c r="I97" s="47">
        <v>627</v>
      </c>
      <c r="J97" s="47">
        <v>90</v>
      </c>
      <c r="K97" s="47">
        <v>4800</v>
      </c>
      <c r="L97" s="47">
        <v>74.099999999999994</v>
      </c>
      <c r="M97" s="47">
        <v>74.5</v>
      </c>
      <c r="N97" s="47">
        <v>620</v>
      </c>
      <c r="O97" s="47">
        <v>90</v>
      </c>
      <c r="P97" s="47">
        <v>4800</v>
      </c>
      <c r="Q97" s="35">
        <f t="shared" si="3"/>
        <v>74.5</v>
      </c>
      <c r="R97" s="35">
        <f t="shared" si="4"/>
        <v>4800</v>
      </c>
      <c r="S97" s="50">
        <v>3123</v>
      </c>
      <c r="T97" s="51">
        <v>0.65</v>
      </c>
      <c r="U97" s="35">
        <v>-4</v>
      </c>
      <c r="V97" s="52" t="s">
        <v>54</v>
      </c>
      <c r="W97" s="40">
        <f t="shared" si="5"/>
        <v>0.39677083333333335</v>
      </c>
      <c r="X97" s="40">
        <v>0.39711805555555557</v>
      </c>
      <c r="Y97" s="42">
        <v>28852.266666666666</v>
      </c>
      <c r="Z97" s="43">
        <v>22.43966666666666</v>
      </c>
      <c r="AA97" s="43">
        <v>16.343</v>
      </c>
      <c r="AB97" s="43">
        <v>87.630550000000014</v>
      </c>
      <c r="AC97" s="43">
        <v>76.168749999999989</v>
      </c>
      <c r="AD97" s="43">
        <v>11.4618</v>
      </c>
      <c r="AE97" s="43">
        <v>5.104000000000001</v>
      </c>
      <c r="AF97" s="43">
        <v>8.3073333333333306</v>
      </c>
      <c r="AG97" s="43">
        <v>1.3563333333333337E-2</v>
      </c>
      <c r="AH97" s="43">
        <v>1.5788099999999998</v>
      </c>
      <c r="AI97" s="43">
        <v>0.21235666666666678</v>
      </c>
      <c r="AJ97" s="43">
        <v>10.455996666666667</v>
      </c>
      <c r="AK97" s="43">
        <v>9.0883699999999994</v>
      </c>
      <c r="AL97" s="44">
        <v>99.942173333333344</v>
      </c>
      <c r="AM97" s="43">
        <v>1.3720299999999999</v>
      </c>
      <c r="AN97" s="43">
        <v>3.1545366666666661</v>
      </c>
      <c r="AO97" s="43">
        <v>10.222749999999998</v>
      </c>
      <c r="AP97" s="42">
        <v>3189.0333333333333</v>
      </c>
      <c r="AQ97" s="45">
        <v>200.63381179831137</v>
      </c>
      <c r="AR97" s="45">
        <v>0.33853114086234348</v>
      </c>
      <c r="AS97" s="45">
        <v>7.6073920493887823E-2</v>
      </c>
      <c r="AT97" s="45">
        <v>0.35718826171761964</v>
      </c>
      <c r="AU97" s="45">
        <v>0.38622879922000564</v>
      </c>
      <c r="AV97" s="45">
        <v>3.4726170197010055E-2</v>
      </c>
      <c r="AW97" s="45">
        <v>8.9735242759461459E-2</v>
      </c>
      <c r="AX97" s="45">
        <v>0.17926927027354339</v>
      </c>
      <c r="AY97" s="45">
        <v>9.6430547933280139E-5</v>
      </c>
      <c r="AZ97" s="45">
        <v>2.7200143889071753E-2</v>
      </c>
      <c r="BA97" s="45">
        <v>4.0042807553686971E-3</v>
      </c>
      <c r="BB97" s="45">
        <v>7.777190115456474E-2</v>
      </c>
      <c r="BC97" s="45">
        <v>7.1686184645059284E-2</v>
      </c>
      <c r="BD97" s="45">
        <v>8.3084225372440405E-4</v>
      </c>
      <c r="BE97" s="45">
        <v>3.1077246915743165E-2</v>
      </c>
      <c r="BF97" s="45">
        <v>1.807979408132155E-2</v>
      </c>
      <c r="BG97" s="45">
        <v>7.6030568942978924E-2</v>
      </c>
      <c r="BH97" s="45">
        <v>0.18257418583505536</v>
      </c>
      <c r="BI97" s="40">
        <v>0.39711805555555557</v>
      </c>
      <c r="BJ97">
        <v>27</v>
      </c>
      <c r="BK97">
        <v>51</v>
      </c>
      <c r="BL97" s="28">
        <v>0.9845759346019628</v>
      </c>
      <c r="BM97" s="29">
        <v>75.081279415129856</v>
      </c>
      <c r="BN97" s="30">
        <v>5190.3986691336131</v>
      </c>
      <c r="BO97" s="30">
        <v>5250.3339886386202</v>
      </c>
    </row>
    <row r="98" spans="1:67">
      <c r="A98" s="46">
        <v>39844</v>
      </c>
      <c r="B98" s="47">
        <v>3129</v>
      </c>
      <c r="C98" s="48">
        <v>0.42499999999999999</v>
      </c>
      <c r="D98" s="48">
        <v>0.42986111111111108</v>
      </c>
      <c r="E98" s="49">
        <v>0.65</v>
      </c>
      <c r="F98" s="47">
        <v>6</v>
      </c>
      <c r="G98" s="47">
        <v>74.099999999999994</v>
      </c>
      <c r="H98" s="47">
        <v>74.099999999999994</v>
      </c>
      <c r="I98" s="47">
        <v>614</v>
      </c>
      <c r="J98" s="47">
        <v>90</v>
      </c>
      <c r="K98" s="47">
        <v>4800</v>
      </c>
      <c r="L98" s="47">
        <v>74.099999999999994</v>
      </c>
      <c r="M98" s="47">
        <v>74.099999999999994</v>
      </c>
      <c r="N98" s="47">
        <v>605</v>
      </c>
      <c r="O98" s="47">
        <v>90</v>
      </c>
      <c r="P98" s="47">
        <v>4800</v>
      </c>
      <c r="Q98" s="35">
        <f t="shared" si="3"/>
        <v>74.099999999999994</v>
      </c>
      <c r="R98" s="35">
        <f t="shared" si="4"/>
        <v>4800</v>
      </c>
      <c r="S98" s="50">
        <v>3129</v>
      </c>
      <c r="T98" s="51">
        <v>0.65</v>
      </c>
      <c r="U98" s="35">
        <v>-4</v>
      </c>
      <c r="V98" s="52" t="s">
        <v>54</v>
      </c>
      <c r="W98" s="40">
        <f t="shared" si="5"/>
        <v>0.42986111111111108</v>
      </c>
      <c r="X98" s="40">
        <v>0.4302083333333333</v>
      </c>
      <c r="Y98" s="42">
        <v>28963.7</v>
      </c>
      <c r="Z98" s="43">
        <v>23.886333333333333</v>
      </c>
      <c r="AA98" s="43">
        <v>16.29</v>
      </c>
      <c r="AB98" s="43">
        <v>92.291150000000059</v>
      </c>
      <c r="AC98" s="43">
        <v>79.321549999999988</v>
      </c>
      <c r="AD98" s="43">
        <v>12.969600000000005</v>
      </c>
      <c r="AE98" s="43">
        <v>3.4573333333333323</v>
      </c>
      <c r="AF98" s="43">
        <v>9.1236666666666633</v>
      </c>
      <c r="AG98" s="43">
        <v>1.3626666666666667E-2</v>
      </c>
      <c r="AH98" s="43">
        <v>1.6740300000000004</v>
      </c>
      <c r="AI98" s="43">
        <v>0.1433233333333333</v>
      </c>
      <c r="AJ98" s="43">
        <v>10.970356666666667</v>
      </c>
      <c r="AK98" s="43">
        <v>9.4287366666666639</v>
      </c>
      <c r="AL98" s="44">
        <v>99.946870000000004</v>
      </c>
      <c r="AM98" s="43">
        <v>1.5011133333333331</v>
      </c>
      <c r="AN98" s="43">
        <v>3.1648733333333343</v>
      </c>
      <c r="AO98" s="43">
        <v>10.725656666666668</v>
      </c>
      <c r="AP98" s="42">
        <v>3189.0666666666666</v>
      </c>
      <c r="AQ98" s="45">
        <v>204.67066059970227</v>
      </c>
      <c r="AR98" s="45">
        <v>0.26742041463019572</v>
      </c>
      <c r="AS98" s="45">
        <v>8.8356644072328142E-2</v>
      </c>
      <c r="AT98" s="45">
        <v>0.80324459654815639</v>
      </c>
      <c r="AU98" s="45">
        <v>0.60919151269354022</v>
      </c>
      <c r="AV98" s="45">
        <v>0.19529961067779009</v>
      </c>
      <c r="AW98" s="45">
        <v>0.10827593528078915</v>
      </c>
      <c r="AX98" s="45">
        <v>0.168123175972029</v>
      </c>
      <c r="AY98" s="45">
        <v>1.0148325268098519E-4</v>
      </c>
      <c r="AZ98" s="45">
        <v>2.2569068701853101E-2</v>
      </c>
      <c r="BA98" s="45">
        <v>5.0274202154771686E-3</v>
      </c>
      <c r="BB98" s="45">
        <v>9.5308876032480297E-2</v>
      </c>
      <c r="BC98" s="45">
        <v>7.6165072470049153E-2</v>
      </c>
      <c r="BD98" s="45">
        <v>8.9178240735577122E-4</v>
      </c>
      <c r="BE98" s="45">
        <v>2.6513181280434731E-2</v>
      </c>
      <c r="BF98" s="45">
        <v>1.8448547897876141E-2</v>
      </c>
      <c r="BG98" s="45">
        <v>9.3185405410982663E-2</v>
      </c>
      <c r="BH98" s="45">
        <v>0.25370813170246242</v>
      </c>
      <c r="BI98" s="40">
        <v>0.4302083333333333</v>
      </c>
      <c r="BJ98">
        <v>26</v>
      </c>
      <c r="BK98">
        <v>54</v>
      </c>
      <c r="BL98" s="28">
        <v>0.99035995912622687</v>
      </c>
      <c r="BM98" s="29">
        <v>74.459766738634201</v>
      </c>
      <c r="BN98" s="30">
        <v>5175.2196652453786</v>
      </c>
      <c r="BO98" s="30">
        <v>5234.9797075692277</v>
      </c>
    </row>
    <row r="99" spans="1:67">
      <c r="A99" s="46">
        <v>39844</v>
      </c>
      <c r="B99" s="47">
        <v>3124</v>
      </c>
      <c r="C99" s="48">
        <v>0.3979166666666667</v>
      </c>
      <c r="D99" s="48">
        <v>0.4055555555555555</v>
      </c>
      <c r="E99" s="49">
        <v>0.85</v>
      </c>
      <c r="F99" s="47">
        <v>12</v>
      </c>
      <c r="G99" s="47">
        <v>82.7</v>
      </c>
      <c r="H99" s="47">
        <v>82.7</v>
      </c>
      <c r="I99" s="47">
        <v>707</v>
      </c>
      <c r="J99" s="47">
        <v>94</v>
      </c>
      <c r="K99" s="47">
        <v>6400</v>
      </c>
      <c r="L99" s="47">
        <v>82.7</v>
      </c>
      <c r="M99" s="47">
        <v>82.7</v>
      </c>
      <c r="N99" s="47">
        <v>702</v>
      </c>
      <c r="O99" s="47">
        <v>94</v>
      </c>
      <c r="P99" s="47">
        <v>6400</v>
      </c>
      <c r="Q99" s="35">
        <f t="shared" si="3"/>
        <v>82.7</v>
      </c>
      <c r="R99" s="35">
        <f t="shared" si="4"/>
        <v>6400</v>
      </c>
      <c r="S99" s="50">
        <v>3124</v>
      </c>
      <c r="T99" s="51">
        <v>0.85</v>
      </c>
      <c r="U99" s="35">
        <v>-4</v>
      </c>
      <c r="V99" s="52" t="s">
        <v>54</v>
      </c>
      <c r="W99" s="40">
        <f t="shared" si="5"/>
        <v>0.40262731481481479</v>
      </c>
      <c r="X99" s="40">
        <v>0.40297453703703701</v>
      </c>
      <c r="Y99" s="42">
        <v>34867</v>
      </c>
      <c r="Z99" s="43">
        <v>22.734999999999999</v>
      </c>
      <c r="AA99" s="43">
        <v>15.452999999999999</v>
      </c>
      <c r="AB99" s="43">
        <v>128.22250000000003</v>
      </c>
      <c r="AC99" s="43">
        <v>111.73049999999995</v>
      </c>
      <c r="AD99" s="43">
        <v>16.491999999999994</v>
      </c>
      <c r="AE99" s="43">
        <v>3.691666666666666</v>
      </c>
      <c r="AF99" s="43">
        <v>11.984666666666666</v>
      </c>
      <c r="AG99" s="43">
        <v>1.636000000000001E-2</v>
      </c>
      <c r="AH99" s="43">
        <v>1.3212633333333335</v>
      </c>
      <c r="AI99" s="43">
        <v>0.12758333333333333</v>
      </c>
      <c r="AJ99" s="43">
        <v>12.70862</v>
      </c>
      <c r="AK99" s="43">
        <v>11.07404333333333</v>
      </c>
      <c r="AL99" s="44">
        <v>99.956613333333323</v>
      </c>
      <c r="AM99" s="43">
        <v>1.6443133333333331</v>
      </c>
      <c r="AN99" s="43">
        <v>3.6936200000000006</v>
      </c>
      <c r="AO99" s="43">
        <v>12.425136666666665</v>
      </c>
      <c r="AP99" s="42">
        <v>3184</v>
      </c>
      <c r="AQ99" s="45">
        <v>167.09051852008344</v>
      </c>
      <c r="AR99" s="45">
        <v>0.31951202017242403</v>
      </c>
      <c r="AS99" s="45">
        <v>6.6236254266907157E-2</v>
      </c>
      <c r="AT99" s="45">
        <v>0.59721443903831761</v>
      </c>
      <c r="AU99" s="45">
        <v>0.47867516523104747</v>
      </c>
      <c r="AV99" s="45">
        <v>0.15086303448060515</v>
      </c>
      <c r="AW99" s="45">
        <v>0.21428442802022693</v>
      </c>
      <c r="AX99" s="45">
        <v>0.39568999824697226</v>
      </c>
      <c r="AY99" s="45">
        <v>8.5500554545490167E-5</v>
      </c>
      <c r="AZ99" s="45">
        <v>1.6674334672832081E-2</v>
      </c>
      <c r="BA99" s="45">
        <v>7.1857177950351708E-3</v>
      </c>
      <c r="BB99" s="45">
        <v>5.9108225695139814E-2</v>
      </c>
      <c r="BC99" s="45">
        <v>4.9850090328374737E-2</v>
      </c>
      <c r="BD99" s="45">
        <v>8.8735691739680203E-4</v>
      </c>
      <c r="BE99" s="45">
        <v>5.67709173562711E-2</v>
      </c>
      <c r="BF99" s="45">
        <v>1.4899025656640814E-2</v>
      </c>
      <c r="BG99" s="45">
        <v>5.7796172664914894E-2</v>
      </c>
      <c r="BH99" s="45">
        <v>0</v>
      </c>
      <c r="BI99" s="40">
        <v>0.40297453703703701</v>
      </c>
      <c r="BJ99">
        <v>27</v>
      </c>
      <c r="BK99">
        <v>52</v>
      </c>
      <c r="BL99" s="28">
        <v>0.98650394277671749</v>
      </c>
      <c r="BM99" s="29">
        <v>83.263774982427208</v>
      </c>
      <c r="BN99" s="30">
        <v>6913.7655610217134</v>
      </c>
      <c r="BO99" s="30">
        <v>6993.6011910566058</v>
      </c>
    </row>
    <row r="100" spans="1:67">
      <c r="A100" s="46"/>
      <c r="B100" s="47"/>
      <c r="C100" s="48"/>
      <c r="D100" s="48"/>
      <c r="E100" s="49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35"/>
      <c r="R100" s="35"/>
      <c r="S100" s="50"/>
      <c r="T100" s="51"/>
      <c r="U100" s="35"/>
      <c r="V100" s="52"/>
      <c r="W100" s="40" t="str">
        <f t="shared" si="5"/>
        <v/>
      </c>
      <c r="X100" s="40"/>
      <c r="Y100" s="42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4"/>
      <c r="AM100" s="43"/>
      <c r="AN100" s="43"/>
      <c r="AO100" s="43"/>
      <c r="AP100" s="42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0"/>
      <c r="BL100" s="28" t="s">
        <v>64</v>
      </c>
      <c r="BM100" s="29" t="s">
        <v>64</v>
      </c>
      <c r="BN100" s="30" t="s">
        <v>64</v>
      </c>
      <c r="BO100" s="30" t="s">
        <v>64</v>
      </c>
    </row>
    <row r="101" spans="1:67">
      <c r="A101" s="46"/>
      <c r="B101" s="47"/>
      <c r="C101" s="48"/>
      <c r="D101" s="48"/>
      <c r="E101" s="49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35"/>
      <c r="R101" s="35"/>
      <c r="S101" s="50"/>
      <c r="T101" s="51"/>
      <c r="U101" s="35"/>
      <c r="V101" s="52"/>
      <c r="W101" s="40" t="str">
        <f t="shared" si="5"/>
        <v/>
      </c>
      <c r="X101" s="40"/>
      <c r="Y101" s="42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4"/>
      <c r="AM101" s="43"/>
      <c r="AN101" s="43"/>
      <c r="AO101" s="43"/>
      <c r="AP101" s="42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0"/>
      <c r="BL101" s="28" t="s">
        <v>64</v>
      </c>
      <c r="BM101" s="29" t="s">
        <v>64</v>
      </c>
      <c r="BN101" s="30" t="s">
        <v>64</v>
      </c>
      <c r="BO101" s="30" t="s">
        <v>64</v>
      </c>
    </row>
    <row r="102" spans="1:67">
      <c r="A102" s="46">
        <v>39846</v>
      </c>
      <c r="B102" s="47"/>
      <c r="C102" s="48">
        <v>0.4055555555555555</v>
      </c>
      <c r="D102" s="48">
        <v>0.4201388888888889</v>
      </c>
      <c r="E102" s="49">
        <v>0.04</v>
      </c>
      <c r="F102" s="47">
        <v>10</v>
      </c>
      <c r="G102" s="47">
        <v>21</v>
      </c>
      <c r="H102" s="47">
        <v>21.5</v>
      </c>
      <c r="I102" s="47">
        <v>443</v>
      </c>
      <c r="J102" s="47">
        <v>56</v>
      </c>
      <c r="K102" s="47">
        <v>900</v>
      </c>
      <c r="L102" s="47">
        <v>21</v>
      </c>
      <c r="M102" s="47">
        <v>20.5</v>
      </c>
      <c r="N102" s="47">
        <v>476</v>
      </c>
      <c r="O102" s="47">
        <v>56</v>
      </c>
      <c r="P102" s="47">
        <v>1000</v>
      </c>
      <c r="Q102" s="35">
        <f t="shared" ref="Q102:Q112" si="6">IF(U102&lt;&gt;"",IF(U102&gt;10,H102,M102),"")</f>
        <v>21.5</v>
      </c>
      <c r="R102" s="35">
        <f t="shared" ref="R102:R112" si="7">IF(U102&lt;&gt;"",IF(U102&gt;10,K102,P102),"")</f>
        <v>900</v>
      </c>
      <c r="S102" s="50"/>
      <c r="T102" s="51">
        <v>0.04</v>
      </c>
      <c r="U102" s="35" t="s">
        <v>61</v>
      </c>
      <c r="V102" s="52" t="s">
        <v>58</v>
      </c>
      <c r="W102" s="40">
        <f t="shared" si="5"/>
        <v>0.41793981481481485</v>
      </c>
      <c r="X102" s="40">
        <v>0.41828703703703707</v>
      </c>
      <c r="Y102" s="42">
        <v>20005.666666666668</v>
      </c>
      <c r="Z102" s="43">
        <v>707.61099999999976</v>
      </c>
      <c r="AA102" s="43">
        <v>17.917999999999999</v>
      </c>
      <c r="AB102" s="43">
        <v>13.738550000000004</v>
      </c>
      <c r="AC102" s="43">
        <v>3.9994500000000004</v>
      </c>
      <c r="AD102" s="43">
        <v>9.7391000000000005</v>
      </c>
      <c r="AE102" s="43">
        <v>172.77700000000002</v>
      </c>
      <c r="AF102" s="43">
        <v>6.0316666666666663</v>
      </c>
      <c r="AG102" s="43">
        <v>9.8099999999999975E-3</v>
      </c>
      <c r="AH102" s="43">
        <v>69.137776666666667</v>
      </c>
      <c r="AI102" s="43">
        <v>9.8933666666666671</v>
      </c>
      <c r="AJ102" s="43">
        <v>2.2558033333333332</v>
      </c>
      <c r="AK102" s="43">
        <v>0.65667666666666691</v>
      </c>
      <c r="AL102" s="44">
        <v>97.408146666666653</v>
      </c>
      <c r="AM102" s="43">
        <v>1.3722233333333334</v>
      </c>
      <c r="AN102" s="43">
        <v>2.2652266666666665</v>
      </c>
      <c r="AO102" s="43">
        <v>2.1702833333333333</v>
      </c>
      <c r="AP102" s="42">
        <v>3070.3333333333335</v>
      </c>
      <c r="AQ102" s="45">
        <v>370.77182623065477</v>
      </c>
      <c r="AR102" s="45">
        <v>6.9203768833203174</v>
      </c>
      <c r="AS102" s="45">
        <v>4.5516196435236404E-2</v>
      </c>
      <c r="AT102" s="45">
        <v>6.7918225424606168E-2</v>
      </c>
      <c r="AU102" s="45">
        <v>4.1668302266748329E-2</v>
      </c>
      <c r="AV102" s="45">
        <v>3.6761205188303475E-2</v>
      </c>
      <c r="AW102" s="45">
        <v>2.8523954240533227</v>
      </c>
      <c r="AX102" s="45">
        <v>5.2000221042854747E-2</v>
      </c>
      <c r="AY102" s="45">
        <v>1.7684982914598928E-4</v>
      </c>
      <c r="AZ102" s="45">
        <v>1.2619648491422997</v>
      </c>
      <c r="BA102" s="45">
        <v>0.25815612134620264</v>
      </c>
      <c r="BB102" s="45">
        <v>3.7525260304487426E-2</v>
      </c>
      <c r="BC102" s="45">
        <v>1.2095843781299799E-2</v>
      </c>
      <c r="BD102" s="45">
        <v>4.6819084918906496E-2</v>
      </c>
      <c r="BE102" s="45">
        <v>2.713486983421038E-2</v>
      </c>
      <c r="BF102" s="45">
        <v>3.4213356268078081E-2</v>
      </c>
      <c r="BG102" s="45">
        <v>3.6102431700823737E-2</v>
      </c>
      <c r="BH102" s="45">
        <v>1.6259391627362756</v>
      </c>
      <c r="BI102" s="40">
        <v>0.41828703703703707</v>
      </c>
      <c r="BJ102">
        <v>19</v>
      </c>
      <c r="BK102">
        <v>49</v>
      </c>
      <c r="BL102" s="28">
        <v>0.98071991825245353</v>
      </c>
      <c r="BM102" s="29">
        <v>21.710306862563773</v>
      </c>
      <c r="BN102" s="30">
        <v>975.11109772968337</v>
      </c>
      <c r="BO102" s="30">
        <v>986.37104112148108</v>
      </c>
    </row>
    <row r="103" spans="1:67">
      <c r="A103" s="46">
        <v>39846</v>
      </c>
      <c r="B103" s="47">
        <v>209</v>
      </c>
      <c r="C103" s="48">
        <v>0.4201388888888889</v>
      </c>
      <c r="D103" s="48">
        <v>0.42499999999999999</v>
      </c>
      <c r="E103" s="49">
        <v>7.0000000000000007E-2</v>
      </c>
      <c r="F103" s="47">
        <v>10</v>
      </c>
      <c r="G103" s="47">
        <v>25</v>
      </c>
      <c r="H103" s="47">
        <v>24.9</v>
      </c>
      <c r="I103" s="47">
        <v>434</v>
      </c>
      <c r="J103" s="47">
        <v>64</v>
      </c>
      <c r="K103" s="47">
        <v>900</v>
      </c>
      <c r="L103" s="47">
        <v>25</v>
      </c>
      <c r="M103" s="47">
        <v>25</v>
      </c>
      <c r="N103" s="47">
        <v>449</v>
      </c>
      <c r="O103" s="47">
        <v>64</v>
      </c>
      <c r="P103" s="47">
        <v>1200</v>
      </c>
      <c r="Q103" s="35">
        <f t="shared" si="6"/>
        <v>24.9</v>
      </c>
      <c r="R103" s="35">
        <f t="shared" si="7"/>
        <v>900</v>
      </c>
      <c r="S103" s="50">
        <v>209</v>
      </c>
      <c r="T103" s="51">
        <v>7.0000000000000007E-2</v>
      </c>
      <c r="U103" s="35" t="s">
        <v>61</v>
      </c>
      <c r="V103" s="52" t="s">
        <v>58</v>
      </c>
      <c r="W103" s="40">
        <f t="shared" si="5"/>
        <v>0.421875</v>
      </c>
      <c r="X103" s="40">
        <v>0.42222222222222222</v>
      </c>
      <c r="Y103" s="42">
        <v>20674.8</v>
      </c>
      <c r="Z103" s="43">
        <v>504.95566666666673</v>
      </c>
      <c r="AA103" s="43">
        <v>17.834000000000003</v>
      </c>
      <c r="AB103" s="43">
        <v>16.912700000000001</v>
      </c>
      <c r="AC103" s="43">
        <v>4.5101000000000004</v>
      </c>
      <c r="AD103" s="43">
        <v>12.4026</v>
      </c>
      <c r="AE103" s="43">
        <v>96.243333333333339</v>
      </c>
      <c r="AF103" s="43">
        <v>6.1009999999999991</v>
      </c>
      <c r="AG103" s="43">
        <v>9.9833333333333284E-3</v>
      </c>
      <c r="AH103" s="43">
        <v>48.41757333333333</v>
      </c>
      <c r="AI103" s="43">
        <v>5.4106133333333331</v>
      </c>
      <c r="AJ103" s="43">
        <v>2.7266299999999992</v>
      </c>
      <c r="AK103" s="43">
        <v>0.72705333333333344</v>
      </c>
      <c r="AL103" s="44">
        <v>98.33668333333334</v>
      </c>
      <c r="AM103" s="43">
        <v>1.3633266666666666</v>
      </c>
      <c r="AN103" s="43">
        <v>2.3158466666666668</v>
      </c>
      <c r="AO103" s="43">
        <v>2.6232566666666672</v>
      </c>
      <c r="AP103" s="42">
        <v>3114.1333333333332</v>
      </c>
      <c r="AQ103" s="45">
        <v>348.41081577887019</v>
      </c>
      <c r="AR103" s="45">
        <v>5.4538582883874689</v>
      </c>
      <c r="AS103" s="45">
        <v>4.680111993944415E-2</v>
      </c>
      <c r="AT103" s="45">
        <v>0.14380845737922696</v>
      </c>
      <c r="AU103" s="45">
        <v>6.5759672161277011E-2</v>
      </c>
      <c r="AV103" s="45">
        <v>9.7700404121565623E-2</v>
      </c>
      <c r="AW103" s="45">
        <v>1.2002997709859495</v>
      </c>
      <c r="AX103" s="45">
        <v>0.15477124387639113</v>
      </c>
      <c r="AY103" s="45">
        <v>1.5992095748737286E-4</v>
      </c>
      <c r="AZ103" s="45">
        <v>0.58133133405493898</v>
      </c>
      <c r="BA103" s="45">
        <v>7.3590154576360617E-2</v>
      </c>
      <c r="BB103" s="45">
        <v>2.8035508888206235E-2</v>
      </c>
      <c r="BC103" s="45">
        <v>7.3940205727253067E-3</v>
      </c>
      <c r="BD103" s="45">
        <v>1.8461106989138474E-2</v>
      </c>
      <c r="BE103" s="45">
        <v>4.9505206506636458E-2</v>
      </c>
      <c r="BF103" s="45">
        <v>3.2193656832206666E-2</v>
      </c>
      <c r="BG103" s="45">
        <v>2.6962485858654826E-2</v>
      </c>
      <c r="BH103" s="45">
        <v>0.73029674334022132</v>
      </c>
      <c r="BI103" s="40">
        <v>0.42222222222222222</v>
      </c>
      <c r="BJ103">
        <v>19</v>
      </c>
      <c r="BK103">
        <v>49</v>
      </c>
      <c r="BL103" s="28">
        <v>0.98071991825245353</v>
      </c>
      <c r="BM103" s="29">
        <v>25.143564691992459</v>
      </c>
      <c r="BN103" s="30">
        <v>975.11109772968337</v>
      </c>
      <c r="BO103" s="30">
        <v>986.37104112148108</v>
      </c>
    </row>
    <row r="104" spans="1:67">
      <c r="A104" s="46">
        <v>39846</v>
      </c>
      <c r="B104" s="47">
        <v>210</v>
      </c>
      <c r="C104" s="48">
        <v>0.42569444444444443</v>
      </c>
      <c r="D104" s="48">
        <v>0.4381944444444445</v>
      </c>
      <c r="E104" s="49">
        <v>0.3</v>
      </c>
      <c r="F104" s="47">
        <v>3</v>
      </c>
      <c r="G104" s="47">
        <v>52.5</v>
      </c>
      <c r="H104" s="47">
        <v>53</v>
      </c>
      <c r="I104" s="47">
        <v>511</v>
      </c>
      <c r="J104" s="47">
        <v>82</v>
      </c>
      <c r="K104" s="47">
        <v>2500</v>
      </c>
      <c r="L104" s="47">
        <v>52.5</v>
      </c>
      <c r="M104" s="47">
        <v>52.5</v>
      </c>
      <c r="N104" s="47">
        <v>495</v>
      </c>
      <c r="O104" s="47">
        <v>82</v>
      </c>
      <c r="P104" s="47">
        <v>2600</v>
      </c>
      <c r="Q104" s="35">
        <f t="shared" si="6"/>
        <v>53</v>
      </c>
      <c r="R104" s="35">
        <f t="shared" si="7"/>
        <v>2500</v>
      </c>
      <c r="S104" s="50">
        <v>210</v>
      </c>
      <c r="T104" s="51">
        <v>0.3</v>
      </c>
      <c r="U104" s="35" t="s">
        <v>61</v>
      </c>
      <c r="V104" s="52" t="s">
        <v>58</v>
      </c>
      <c r="W104" s="40">
        <f t="shared" si="5"/>
        <v>0.42848379629629629</v>
      </c>
      <c r="X104" s="40">
        <v>0.42883101851851851</v>
      </c>
      <c r="Y104" s="42">
        <v>27773.233333333334</v>
      </c>
      <c r="Z104" s="43">
        <v>73.834666666666649</v>
      </c>
      <c r="AA104" s="43">
        <v>16.876999999999999</v>
      </c>
      <c r="AB104" s="43">
        <v>56.478449999999995</v>
      </c>
      <c r="AC104" s="43">
        <v>47.503049999999988</v>
      </c>
      <c r="AD104" s="43">
        <v>8.9753999999999987</v>
      </c>
      <c r="AE104" s="43">
        <v>11.776666666666667</v>
      </c>
      <c r="AF104" s="43">
        <v>8.9079999999999995</v>
      </c>
      <c r="AG104" s="43">
        <v>1.3083333333333336E-2</v>
      </c>
      <c r="AH104" s="43">
        <v>5.3870633333333329</v>
      </c>
      <c r="AI104" s="43">
        <v>0.50697000000000003</v>
      </c>
      <c r="AJ104" s="43">
        <v>6.9724500000000003</v>
      </c>
      <c r="AK104" s="43">
        <v>5.8643799999999997</v>
      </c>
      <c r="AL104" s="44">
        <v>99.824436666666685</v>
      </c>
      <c r="AM104" s="43">
        <v>1.5242166666666668</v>
      </c>
      <c r="AN104" s="43">
        <v>2.9314033333333338</v>
      </c>
      <c r="AO104" s="43">
        <v>6.7081299999999988</v>
      </c>
      <c r="AP104" s="42">
        <v>3184</v>
      </c>
      <c r="AQ104" s="45">
        <v>84.295327858601922</v>
      </c>
      <c r="AR104" s="45">
        <v>0.41901965498956789</v>
      </c>
      <c r="AS104" s="45">
        <v>1.3933338832974538E-2</v>
      </c>
      <c r="AT104" s="45">
        <v>0.11556087737340116</v>
      </c>
      <c r="AU104" s="45">
        <v>0.13353931036887082</v>
      </c>
      <c r="AV104" s="45">
        <v>0.14701034446374106</v>
      </c>
      <c r="AW104" s="45">
        <v>0.43939875326152716</v>
      </c>
      <c r="AX104" s="45">
        <v>0.12180821556581217</v>
      </c>
      <c r="AY104" s="45">
        <v>3.7904902178945599E-5</v>
      </c>
      <c r="AZ104" s="45">
        <v>3.1200226384383568E-2</v>
      </c>
      <c r="BA104" s="45">
        <v>1.8675415334900441E-2</v>
      </c>
      <c r="BB104" s="45">
        <v>2.7026382385135939E-2</v>
      </c>
      <c r="BC104" s="45">
        <v>2.2908790663305954E-2</v>
      </c>
      <c r="BD104" s="45">
        <v>1.9106747920350469E-3</v>
      </c>
      <c r="BE104" s="45">
        <v>2.3001245593458092E-2</v>
      </c>
      <c r="BF104" s="45">
        <v>7.6311287786789295E-3</v>
      </c>
      <c r="BG104" s="45">
        <v>2.5992746335640853E-2</v>
      </c>
      <c r="BH104" s="45">
        <v>0</v>
      </c>
      <c r="BI104" s="40">
        <v>0.42883101851851851</v>
      </c>
      <c r="BJ104">
        <v>19</v>
      </c>
      <c r="BK104">
        <v>50</v>
      </c>
      <c r="BL104" s="28">
        <v>0.98264792642720811</v>
      </c>
      <c r="BM104" s="29">
        <v>53.465902069353554</v>
      </c>
      <c r="BN104" s="30">
        <v>2705.9833827310686</v>
      </c>
      <c r="BO104" s="30">
        <v>2737.2303040097181</v>
      </c>
    </row>
    <row r="105" spans="1:67">
      <c r="A105" s="46">
        <v>39846</v>
      </c>
      <c r="B105" s="47">
        <v>210</v>
      </c>
      <c r="C105" s="48">
        <v>0.42569444444444443</v>
      </c>
      <c r="D105" s="48">
        <v>0.4381944444444445</v>
      </c>
      <c r="E105" s="49">
        <v>0.3</v>
      </c>
      <c r="F105" s="47">
        <v>3</v>
      </c>
      <c r="G105" s="47">
        <v>52.5</v>
      </c>
      <c r="H105" s="47">
        <v>53</v>
      </c>
      <c r="I105" s="47">
        <v>511</v>
      </c>
      <c r="J105" s="47">
        <v>82</v>
      </c>
      <c r="K105" s="47">
        <v>2500</v>
      </c>
      <c r="L105" s="47">
        <v>52.5</v>
      </c>
      <c r="M105" s="47">
        <v>52.5</v>
      </c>
      <c r="N105" s="47">
        <v>495</v>
      </c>
      <c r="O105" s="47">
        <v>82</v>
      </c>
      <c r="P105" s="47">
        <v>2600</v>
      </c>
      <c r="Q105" s="35">
        <f t="shared" si="6"/>
        <v>53</v>
      </c>
      <c r="R105" s="35">
        <f t="shared" si="7"/>
        <v>2500</v>
      </c>
      <c r="S105" s="50">
        <v>210</v>
      </c>
      <c r="T105" s="51">
        <v>0.3</v>
      </c>
      <c r="U105" s="35" t="s">
        <v>61</v>
      </c>
      <c r="V105" s="52" t="s">
        <v>58</v>
      </c>
      <c r="W105" s="40">
        <f t="shared" si="5"/>
        <v>0.43298611111111113</v>
      </c>
      <c r="X105" s="40">
        <v>0.43333333333333335</v>
      </c>
      <c r="Y105" s="42">
        <v>27044.9</v>
      </c>
      <c r="Z105" s="43">
        <v>77.324333333333371</v>
      </c>
      <c r="AA105" s="43">
        <v>16.977</v>
      </c>
      <c r="AB105" s="43">
        <v>54.674900000000001</v>
      </c>
      <c r="AC105" s="43">
        <v>45.332699999999996</v>
      </c>
      <c r="AD105" s="43">
        <v>9.3422000000000001</v>
      </c>
      <c r="AE105" s="43">
        <v>8.0920000000000005</v>
      </c>
      <c r="AF105" s="43">
        <v>8.6579999999999977</v>
      </c>
      <c r="AG105" s="43">
        <v>1.2746666666666661E-2</v>
      </c>
      <c r="AH105" s="43">
        <v>5.7949966666666661</v>
      </c>
      <c r="AI105" s="43">
        <v>0.35758666666666677</v>
      </c>
      <c r="AJ105" s="43">
        <v>6.928630000000001</v>
      </c>
      <c r="AK105" s="43">
        <v>5.7447533333333318</v>
      </c>
      <c r="AL105" s="44">
        <v>99.829923333333383</v>
      </c>
      <c r="AM105" s="43">
        <v>1.5206833333333334</v>
      </c>
      <c r="AN105" s="43">
        <v>2.8661733333333341</v>
      </c>
      <c r="AO105" s="43">
        <v>6.6659766666666664</v>
      </c>
      <c r="AP105" s="42">
        <v>3184.5666666666666</v>
      </c>
      <c r="AQ105" s="45">
        <v>116.22491572166902</v>
      </c>
      <c r="AR105" s="45">
        <v>0.90825593891248202</v>
      </c>
      <c r="AS105" s="45">
        <v>1.534657099743489E-2</v>
      </c>
      <c r="AT105" s="45">
        <v>9.21054867510889E-2</v>
      </c>
      <c r="AU105" s="45">
        <v>0.117137452416469</v>
      </c>
      <c r="AV105" s="45">
        <v>3.3764039225595968E-2</v>
      </c>
      <c r="AW105" s="45">
        <v>0.26319522058336525</v>
      </c>
      <c r="AX105" s="45">
        <v>0.16910311076089055</v>
      </c>
      <c r="AY105" s="45">
        <v>6.2881022482986078E-5</v>
      </c>
      <c r="AZ105" s="45">
        <v>6.5126674885251062E-2</v>
      </c>
      <c r="BA105" s="45">
        <v>1.1796426499619258E-2</v>
      </c>
      <c r="BB105" s="45">
        <v>3.0097338065362099E-2</v>
      </c>
      <c r="BC105" s="45">
        <v>2.8492802882341236E-2</v>
      </c>
      <c r="BD105" s="45">
        <v>2.352355141691677E-3</v>
      </c>
      <c r="BE105" s="45">
        <v>3.1295500209028985E-2</v>
      </c>
      <c r="BF105" s="45">
        <v>1.055827615675492E-2</v>
      </c>
      <c r="BG105" s="45">
        <v>2.8952501926709041E-2</v>
      </c>
      <c r="BH105" s="45">
        <v>0.50400693299373078</v>
      </c>
      <c r="BI105" s="40">
        <v>0.43333333333333335</v>
      </c>
      <c r="BJ105">
        <v>19</v>
      </c>
      <c r="BK105">
        <v>50</v>
      </c>
      <c r="BL105" s="28">
        <v>0.98264792642720811</v>
      </c>
      <c r="BM105" s="29">
        <v>53.465902069353554</v>
      </c>
      <c r="BN105" s="30">
        <v>2705.9833827310686</v>
      </c>
      <c r="BO105" s="30">
        <v>2737.2303040097181</v>
      </c>
    </row>
    <row r="106" spans="1:67">
      <c r="A106" s="46">
        <v>39846</v>
      </c>
      <c r="B106" s="47">
        <v>210</v>
      </c>
      <c r="C106" s="48">
        <v>0.42569444444444443</v>
      </c>
      <c r="D106" s="48">
        <v>0.4381944444444445</v>
      </c>
      <c r="E106" s="49">
        <v>0.3</v>
      </c>
      <c r="F106" s="47">
        <v>3</v>
      </c>
      <c r="G106" s="47">
        <v>52.5</v>
      </c>
      <c r="H106" s="47">
        <v>53</v>
      </c>
      <c r="I106" s="47">
        <v>511</v>
      </c>
      <c r="J106" s="47">
        <v>82</v>
      </c>
      <c r="K106" s="47">
        <v>2500</v>
      </c>
      <c r="L106" s="47">
        <v>52.5</v>
      </c>
      <c r="M106" s="47">
        <v>52.5</v>
      </c>
      <c r="N106" s="47">
        <v>495</v>
      </c>
      <c r="O106" s="47">
        <v>82</v>
      </c>
      <c r="P106" s="47">
        <v>2600</v>
      </c>
      <c r="Q106" s="35">
        <f t="shared" si="6"/>
        <v>53</v>
      </c>
      <c r="R106" s="35">
        <f t="shared" si="7"/>
        <v>2500</v>
      </c>
      <c r="S106" s="50">
        <v>210</v>
      </c>
      <c r="T106" s="51">
        <v>0.3</v>
      </c>
      <c r="U106" s="35" t="s">
        <v>61</v>
      </c>
      <c r="V106" s="52" t="s">
        <v>58</v>
      </c>
      <c r="W106" s="40">
        <f t="shared" si="5"/>
        <v>0.43784722222222228</v>
      </c>
      <c r="X106" s="40">
        <v>0.4381944444444445</v>
      </c>
      <c r="Y106" s="42">
        <v>26983.333333333332</v>
      </c>
      <c r="Z106" s="43">
        <v>75.069999999999993</v>
      </c>
      <c r="AA106" s="43">
        <v>16.980333333333331</v>
      </c>
      <c r="AB106" s="43">
        <v>53.868500000000004</v>
      </c>
      <c r="AC106" s="43">
        <v>45.282650000000004</v>
      </c>
      <c r="AD106" s="43">
        <v>8.5858499999999989</v>
      </c>
      <c r="AE106" s="43">
        <v>7.3793333333333333</v>
      </c>
      <c r="AF106" s="43">
        <v>6.3616666666666664</v>
      </c>
      <c r="AG106" s="43">
        <v>1.2713333333333332E-2</v>
      </c>
      <c r="AH106" s="43">
        <v>5.6386300000000009</v>
      </c>
      <c r="AI106" s="43">
        <v>0.3269266666666667</v>
      </c>
      <c r="AJ106" s="43">
        <v>6.8424033333333334</v>
      </c>
      <c r="AK106" s="43">
        <v>5.7519033333333329</v>
      </c>
      <c r="AL106" s="44">
        <v>99.836613333333332</v>
      </c>
      <c r="AM106" s="43">
        <v>1.1195466666666669</v>
      </c>
      <c r="AN106" s="43">
        <v>2.8604599999999993</v>
      </c>
      <c r="AO106" s="43">
        <v>6.5830166666666674</v>
      </c>
      <c r="AP106" s="42">
        <v>3185.1</v>
      </c>
      <c r="AQ106" s="45">
        <v>214.99852979994026</v>
      </c>
      <c r="AR106" s="45">
        <v>3.4375803438888055</v>
      </c>
      <c r="AS106" s="45">
        <v>4.4758611834297524E-2</v>
      </c>
      <c r="AT106" s="45">
        <v>0.75046489040073805</v>
      </c>
      <c r="AU106" s="45">
        <v>0.51385661742880473</v>
      </c>
      <c r="AV106" s="45">
        <v>0.24329814085778351</v>
      </c>
      <c r="AW106" s="45">
        <v>0.21518129218346271</v>
      </c>
      <c r="AX106" s="45">
        <v>0.76566438732841302</v>
      </c>
      <c r="AY106" s="45">
        <v>1.1366415543118714E-4</v>
      </c>
      <c r="AZ106" s="45">
        <v>0.23442188192259636</v>
      </c>
      <c r="BA106" s="45">
        <v>1.1440548978066583E-2</v>
      </c>
      <c r="BB106" s="45">
        <v>7.8420570328037759E-2</v>
      </c>
      <c r="BC106" s="45">
        <v>5.5621903917452364E-2</v>
      </c>
      <c r="BD106" s="45">
        <v>4.6232346739670258E-3</v>
      </c>
      <c r="BE106" s="45">
        <v>0.1316113891239116</v>
      </c>
      <c r="BF106" s="45">
        <v>1.9693681815452304E-2</v>
      </c>
      <c r="BG106" s="45">
        <v>7.546095168950008E-2</v>
      </c>
      <c r="BH106" s="45">
        <v>0.48066046515042288</v>
      </c>
      <c r="BI106" s="40">
        <v>0.4381944444444445</v>
      </c>
      <c r="BJ106">
        <v>19</v>
      </c>
      <c r="BK106">
        <v>51</v>
      </c>
      <c r="BL106" s="28">
        <v>0.9845759346019628</v>
      </c>
      <c r="BM106" s="29">
        <v>53.413527637609164</v>
      </c>
      <c r="BN106" s="30">
        <v>2703.3326401737568</v>
      </c>
      <c r="BO106" s="30">
        <v>2734.548952415948</v>
      </c>
    </row>
    <row r="107" spans="1:67">
      <c r="A107" s="46">
        <v>39846</v>
      </c>
      <c r="B107" s="47">
        <v>211</v>
      </c>
      <c r="C107" s="48">
        <v>0.43888888888888888</v>
      </c>
      <c r="D107" s="48">
        <v>0.44374999999999998</v>
      </c>
      <c r="E107" s="49">
        <v>0.45</v>
      </c>
      <c r="F107" s="47">
        <v>3</v>
      </c>
      <c r="G107" s="47">
        <v>63.2</v>
      </c>
      <c r="H107" s="47">
        <v>63.5</v>
      </c>
      <c r="I107" s="47">
        <v>560</v>
      </c>
      <c r="J107" s="47">
        <v>86</v>
      </c>
      <c r="K107" s="47">
        <v>3400</v>
      </c>
      <c r="L107" s="47">
        <v>63.2</v>
      </c>
      <c r="M107" s="47">
        <v>63</v>
      </c>
      <c r="N107" s="47">
        <v>544</v>
      </c>
      <c r="O107" s="47">
        <v>86</v>
      </c>
      <c r="P107" s="47">
        <v>3500</v>
      </c>
      <c r="Q107" s="35">
        <f t="shared" si="6"/>
        <v>63.5</v>
      </c>
      <c r="R107" s="35">
        <f t="shared" si="7"/>
        <v>3400</v>
      </c>
      <c r="S107" s="50">
        <v>211</v>
      </c>
      <c r="T107" s="51">
        <v>0.45</v>
      </c>
      <c r="U107" s="35" t="s">
        <v>61</v>
      </c>
      <c r="V107" s="52" t="s">
        <v>58</v>
      </c>
      <c r="W107" s="40">
        <f t="shared" si="5"/>
        <v>0.43987268518518519</v>
      </c>
      <c r="X107" s="40">
        <v>0.44021990740740741</v>
      </c>
      <c r="Y107" s="42">
        <v>30733.633333333335</v>
      </c>
      <c r="Z107" s="43">
        <v>33.459000000000003</v>
      </c>
      <c r="AA107" s="43">
        <v>16.440999999999999</v>
      </c>
      <c r="AB107" s="43">
        <v>78.293599999999998</v>
      </c>
      <c r="AC107" s="43">
        <v>68.18910000000001</v>
      </c>
      <c r="AD107" s="43">
        <v>10.1045</v>
      </c>
      <c r="AE107" s="43">
        <v>9.4220000000000006</v>
      </c>
      <c r="AF107" s="43">
        <v>9.9573333333333327</v>
      </c>
      <c r="AG107" s="43">
        <v>1.4450000000000008E-2</v>
      </c>
      <c r="AH107" s="43">
        <v>2.2073266666666664</v>
      </c>
      <c r="AI107" s="43">
        <v>0.36768666666666666</v>
      </c>
      <c r="AJ107" s="43">
        <v>8.7636000000000003</v>
      </c>
      <c r="AK107" s="43">
        <v>7.6325933333333333</v>
      </c>
      <c r="AL107" s="44">
        <v>99.912059999999983</v>
      </c>
      <c r="AM107" s="43">
        <v>1.5447833333333336</v>
      </c>
      <c r="AN107" s="43">
        <v>3.195053333333334</v>
      </c>
      <c r="AO107" s="43">
        <v>8.4313900000000004</v>
      </c>
      <c r="AP107" s="42">
        <v>3185.7</v>
      </c>
      <c r="AQ107" s="45">
        <v>78.100502596107958</v>
      </c>
      <c r="AR107" s="45">
        <v>0.32218381988053502</v>
      </c>
      <c r="AS107" s="45">
        <v>1.6473594335931183E-2</v>
      </c>
      <c r="AT107" s="45">
        <v>2.5677269513233516</v>
      </c>
      <c r="AU107" s="45">
        <v>2.3293022242127757</v>
      </c>
      <c r="AV107" s="45">
        <v>0.2666930626304444</v>
      </c>
      <c r="AW107" s="45">
        <v>2.9239750930586923</v>
      </c>
      <c r="AX107" s="45">
        <v>0.19058771775994535</v>
      </c>
      <c r="AY107" s="45">
        <v>5.0854762771561345E-5</v>
      </c>
      <c r="AZ107" s="45">
        <v>1.8400429780088087E-2</v>
      </c>
      <c r="BA107" s="45">
        <v>0.11391264872800505</v>
      </c>
      <c r="BB107" s="45">
        <v>0.29303292271195425</v>
      </c>
      <c r="BC107" s="45">
        <v>0.26566503661221186</v>
      </c>
      <c r="BD107" s="45">
        <v>1.1479204586165456E-2</v>
      </c>
      <c r="BE107" s="45">
        <v>3.081631994110659E-2</v>
      </c>
      <c r="BF107" s="45">
        <v>6.998656685557463E-3</v>
      </c>
      <c r="BG107" s="45">
        <v>0.28192271177362055</v>
      </c>
      <c r="BH107" s="45">
        <v>0.46609159969939901</v>
      </c>
      <c r="BI107" s="40">
        <v>0.44021990740740741</v>
      </c>
      <c r="BJ107">
        <v>19</v>
      </c>
      <c r="BK107">
        <v>51</v>
      </c>
      <c r="BL107" s="28">
        <v>0.9845759346019628</v>
      </c>
      <c r="BM107" s="29">
        <v>63.995452924305319</v>
      </c>
      <c r="BN107" s="30">
        <v>3676.5323906363092</v>
      </c>
      <c r="BO107" s="30">
        <v>3718.986575285689</v>
      </c>
    </row>
    <row r="108" spans="1:67">
      <c r="A108" s="46">
        <v>39846</v>
      </c>
      <c r="B108" s="47">
        <v>212</v>
      </c>
      <c r="C108" s="48">
        <v>0.44444444444444442</v>
      </c>
      <c r="D108" s="48">
        <v>0.46319444444444446</v>
      </c>
      <c r="E108" s="49">
        <v>0.65</v>
      </c>
      <c r="F108" s="47">
        <v>3</v>
      </c>
      <c r="G108" s="47">
        <v>74.099999999999994</v>
      </c>
      <c r="H108" s="47">
        <v>74.2</v>
      </c>
      <c r="I108" s="47">
        <v>626</v>
      </c>
      <c r="J108" s="47">
        <v>90</v>
      </c>
      <c r="K108" s="47">
        <v>4800</v>
      </c>
      <c r="L108" s="47">
        <v>74.099999999999994</v>
      </c>
      <c r="M108" s="47">
        <v>74.2</v>
      </c>
      <c r="N108" s="47">
        <v>622</v>
      </c>
      <c r="O108" s="47">
        <v>90</v>
      </c>
      <c r="P108" s="47">
        <v>4800</v>
      </c>
      <c r="Q108" s="35">
        <f t="shared" si="6"/>
        <v>74.2</v>
      </c>
      <c r="R108" s="35">
        <f t="shared" si="7"/>
        <v>4800</v>
      </c>
      <c r="S108" s="50">
        <v>212</v>
      </c>
      <c r="T108" s="51">
        <v>0.65</v>
      </c>
      <c r="U108" s="35" t="s">
        <v>61</v>
      </c>
      <c r="V108" s="52" t="s">
        <v>58</v>
      </c>
      <c r="W108" s="40">
        <f t="shared" si="5"/>
        <v>0.44539351851851855</v>
      </c>
      <c r="X108" s="40">
        <v>0.44574074074074077</v>
      </c>
      <c r="Y108" s="42">
        <v>34860.23333333333</v>
      </c>
      <c r="Z108" s="43">
        <v>23.147333333333336</v>
      </c>
      <c r="AA108" s="43">
        <v>15.814999999999998</v>
      </c>
      <c r="AB108" s="43">
        <v>110.05050000000003</v>
      </c>
      <c r="AC108" s="43">
        <v>97.51209999999999</v>
      </c>
      <c r="AD108" s="43">
        <v>12.538399999999999</v>
      </c>
      <c r="AE108" s="43">
        <v>7.7403333333333348</v>
      </c>
      <c r="AF108" s="43">
        <v>10.638999999999998</v>
      </c>
      <c r="AG108" s="43">
        <v>1.6396666666666681E-2</v>
      </c>
      <c r="AH108" s="43">
        <v>1.3453299999999999</v>
      </c>
      <c r="AI108" s="43">
        <v>0.26718666666666668</v>
      </c>
      <c r="AJ108" s="43">
        <v>10.893423333333336</v>
      </c>
      <c r="AK108" s="43">
        <v>9.6523000000000003</v>
      </c>
      <c r="AL108" s="44">
        <v>99.942103333333336</v>
      </c>
      <c r="AM108" s="43">
        <v>1.4596733333333332</v>
      </c>
      <c r="AN108" s="43">
        <v>3.5641366666666667</v>
      </c>
      <c r="AO108" s="43">
        <v>10.480463333333329</v>
      </c>
      <c r="AP108" s="42">
        <v>3183</v>
      </c>
      <c r="AQ108" s="45">
        <v>29.083332511168884</v>
      </c>
      <c r="AR108" s="45">
        <v>0.25997258918261701</v>
      </c>
      <c r="AS108" s="45">
        <v>9.0019155049698863E-3</v>
      </c>
      <c r="AT108" s="45">
        <v>1.1082522353842752</v>
      </c>
      <c r="AU108" s="45">
        <v>1.0342136393066379</v>
      </c>
      <c r="AV108" s="45">
        <v>0.11481442297965802</v>
      </c>
      <c r="AW108" s="45">
        <v>1.2089992536814382</v>
      </c>
      <c r="AX108" s="45">
        <v>0.1585353218557993</v>
      </c>
      <c r="AY108" s="45">
        <v>1.8257418583506068E-5</v>
      </c>
      <c r="AZ108" s="45">
        <v>1.5332479611415846E-2</v>
      </c>
      <c r="BA108" s="45">
        <v>4.1792836651779131E-2</v>
      </c>
      <c r="BB108" s="45">
        <v>0.10842513604508594</v>
      </c>
      <c r="BC108" s="45">
        <v>0.10102611816614605</v>
      </c>
      <c r="BD108" s="45">
        <v>4.1462474378748089E-3</v>
      </c>
      <c r="BE108" s="45">
        <v>2.2048049930711036E-2</v>
      </c>
      <c r="BF108" s="45">
        <v>2.6296037899185744E-3</v>
      </c>
      <c r="BG108" s="45">
        <v>0.10430624831173109</v>
      </c>
      <c r="BH108" s="45">
        <v>0</v>
      </c>
      <c r="BI108" s="40">
        <v>0.44574074074074077</v>
      </c>
      <c r="BJ108">
        <v>19</v>
      </c>
      <c r="BK108">
        <v>52</v>
      </c>
      <c r="BL108" s="28">
        <v>0.98650394277671749</v>
      </c>
      <c r="BM108" s="29">
        <v>74.705829548925024</v>
      </c>
      <c r="BN108" s="30">
        <v>5185.3241707662855</v>
      </c>
      <c r="BO108" s="30">
        <v>5245.2008932924546</v>
      </c>
    </row>
    <row r="109" spans="1:67">
      <c r="A109" s="46">
        <v>39846</v>
      </c>
      <c r="B109" s="47">
        <v>212</v>
      </c>
      <c r="C109" s="48">
        <v>0.44444444444444442</v>
      </c>
      <c r="D109" s="48">
        <v>0.46319444444444446</v>
      </c>
      <c r="E109" s="49">
        <v>0.65</v>
      </c>
      <c r="F109" s="47">
        <v>3</v>
      </c>
      <c r="G109" s="47">
        <v>74.099999999999994</v>
      </c>
      <c r="H109" s="47">
        <v>74.2</v>
      </c>
      <c r="I109" s="47">
        <v>626</v>
      </c>
      <c r="J109" s="47">
        <v>90</v>
      </c>
      <c r="K109" s="47">
        <v>4800</v>
      </c>
      <c r="L109" s="47">
        <v>74.099999999999994</v>
      </c>
      <c r="M109" s="47">
        <v>74.2</v>
      </c>
      <c r="N109" s="47">
        <v>622</v>
      </c>
      <c r="O109" s="47">
        <v>90</v>
      </c>
      <c r="P109" s="47">
        <v>4800</v>
      </c>
      <c r="Q109" s="35">
        <f t="shared" si="6"/>
        <v>74.2</v>
      </c>
      <c r="R109" s="35">
        <f t="shared" si="7"/>
        <v>4800</v>
      </c>
      <c r="S109" s="50">
        <v>212</v>
      </c>
      <c r="T109" s="51">
        <v>0.65</v>
      </c>
      <c r="U109" s="35" t="s">
        <v>61</v>
      </c>
      <c r="V109" s="52" t="s">
        <v>58</v>
      </c>
      <c r="W109" s="40">
        <f t="shared" si="5"/>
        <v>0.44869212962962962</v>
      </c>
      <c r="X109" s="40">
        <v>0.44903935185185184</v>
      </c>
      <c r="Y109" s="42">
        <v>34736.699999999997</v>
      </c>
      <c r="Z109" s="43">
        <v>21.976333333333329</v>
      </c>
      <c r="AA109" s="43">
        <v>15.838999999999999</v>
      </c>
      <c r="AB109" s="43">
        <v>113.407</v>
      </c>
      <c r="AC109" s="43">
        <v>104.58944999999996</v>
      </c>
      <c r="AD109" s="43">
        <v>8.8175500000000007</v>
      </c>
      <c r="AE109" s="43">
        <v>5.8523333333333332</v>
      </c>
      <c r="AF109" s="43">
        <v>11.916333333333336</v>
      </c>
      <c r="AG109" s="43">
        <v>1.6306666666666657E-2</v>
      </c>
      <c r="AH109" s="43">
        <v>1.2819933333333331</v>
      </c>
      <c r="AI109" s="43">
        <v>0.20272333333333326</v>
      </c>
      <c r="AJ109" s="43">
        <v>11.265879999999999</v>
      </c>
      <c r="AK109" s="43">
        <v>10.389936666666667</v>
      </c>
      <c r="AL109" s="44">
        <v>99.950016666666656</v>
      </c>
      <c r="AM109" s="43">
        <v>1.6407466666666664</v>
      </c>
      <c r="AN109" s="43">
        <v>3.5531900000000007</v>
      </c>
      <c r="AO109" s="43">
        <v>10.838803333333329</v>
      </c>
      <c r="AP109" s="42">
        <v>3183.9666666666667</v>
      </c>
      <c r="AQ109" s="45">
        <v>53.643233979965927</v>
      </c>
      <c r="AR109" s="45">
        <v>0.2673817280707213</v>
      </c>
      <c r="AS109" s="45">
        <v>8.4486277196255087E-3</v>
      </c>
      <c r="AT109" s="45">
        <v>2.0776012361751213</v>
      </c>
      <c r="AU109" s="45">
        <v>1.920155818707024</v>
      </c>
      <c r="AV109" s="45">
        <v>0.1766197625331454</v>
      </c>
      <c r="AW109" s="45">
        <v>1.1055212012606475</v>
      </c>
      <c r="AX109" s="45">
        <v>0.14204135709846882</v>
      </c>
      <c r="AY109" s="45">
        <v>2.5370813170246948E-5</v>
      </c>
      <c r="AZ109" s="45">
        <v>1.5934584666873086E-2</v>
      </c>
      <c r="BA109" s="45">
        <v>3.8276766008794316E-2</v>
      </c>
      <c r="BB109" s="45">
        <v>0.21659359751108975</v>
      </c>
      <c r="BC109" s="45">
        <v>0.20003651646517839</v>
      </c>
      <c r="BD109" s="45">
        <v>3.883127368620553E-3</v>
      </c>
      <c r="BE109" s="45">
        <v>2.0303146237133703E-2</v>
      </c>
      <c r="BF109" s="45">
        <v>4.7828969723668555E-3</v>
      </c>
      <c r="BG109" s="45">
        <v>0.20838385747828095</v>
      </c>
      <c r="BH109" s="45">
        <v>0.1825741858350553</v>
      </c>
      <c r="BI109" s="40">
        <v>0.44903935185185184</v>
      </c>
      <c r="BJ109">
        <v>19</v>
      </c>
      <c r="BK109">
        <v>53</v>
      </c>
      <c r="BL109" s="28">
        <v>0.98843195095147229</v>
      </c>
      <c r="BM109" s="29">
        <v>74.632934416670523</v>
      </c>
      <c r="BN109" s="30">
        <v>5180.2645269139557</v>
      </c>
      <c r="BO109" s="30">
        <v>5240.0828239914836</v>
      </c>
    </row>
    <row r="110" spans="1:67">
      <c r="A110" s="46">
        <v>39846</v>
      </c>
      <c r="B110" s="47">
        <v>213</v>
      </c>
      <c r="C110" s="48">
        <v>0.46388888888888885</v>
      </c>
      <c r="D110" s="48">
        <v>0.48541666666666666</v>
      </c>
      <c r="E110" s="49">
        <v>0.85</v>
      </c>
      <c r="F110" s="47">
        <v>3</v>
      </c>
      <c r="G110" s="47">
        <v>82.7</v>
      </c>
      <c r="H110" s="47">
        <v>82.5</v>
      </c>
      <c r="I110" s="47">
        <v>713</v>
      </c>
      <c r="J110" s="47">
        <v>94</v>
      </c>
      <c r="K110" s="47">
        <v>6400</v>
      </c>
      <c r="L110" s="47">
        <v>82.7</v>
      </c>
      <c r="M110" s="47">
        <v>82.8</v>
      </c>
      <c r="N110" s="47">
        <v>706</v>
      </c>
      <c r="O110" s="47">
        <v>94</v>
      </c>
      <c r="P110" s="47">
        <v>6400</v>
      </c>
      <c r="Q110" s="35">
        <f t="shared" si="6"/>
        <v>82.5</v>
      </c>
      <c r="R110" s="35">
        <f t="shared" si="7"/>
        <v>6400</v>
      </c>
      <c r="S110" s="50">
        <v>213</v>
      </c>
      <c r="T110" s="51">
        <v>0.85</v>
      </c>
      <c r="U110" s="35" t="s">
        <v>61</v>
      </c>
      <c r="V110" s="52" t="s">
        <v>58</v>
      </c>
      <c r="W110" s="40">
        <f t="shared" si="5"/>
        <v>0.46532407407407411</v>
      </c>
      <c r="X110" s="40">
        <v>0.46567129629629633</v>
      </c>
      <c r="Y110" s="42">
        <v>36851.23333333333</v>
      </c>
      <c r="Z110" s="43">
        <v>24.757333333333335</v>
      </c>
      <c r="AA110" s="43">
        <v>15.354666666666667</v>
      </c>
      <c r="AB110" s="43">
        <v>160.21599999999998</v>
      </c>
      <c r="AC110" s="43">
        <v>146.64999999999998</v>
      </c>
      <c r="AD110" s="43">
        <v>13.566000000000004</v>
      </c>
      <c r="AE110" s="43">
        <v>2.7566666666666668</v>
      </c>
      <c r="AF110" s="43">
        <v>10.459333333333337</v>
      </c>
      <c r="AG110" s="43">
        <v>1.7289999999999993E-2</v>
      </c>
      <c r="AH110" s="43">
        <v>1.3606633333333333</v>
      </c>
      <c r="AI110" s="43">
        <v>9.0160000000000032E-2</v>
      </c>
      <c r="AJ110" s="43">
        <v>15.024949999999999</v>
      </c>
      <c r="AK110" s="43">
        <v>13.752736666666662</v>
      </c>
      <c r="AL110" s="44">
        <v>99.959446666666665</v>
      </c>
      <c r="AM110" s="43">
        <v>1.3595499999999998</v>
      </c>
      <c r="AN110" s="43">
        <v>3.74221</v>
      </c>
      <c r="AO110" s="43">
        <v>14.455373333333334</v>
      </c>
      <c r="AP110" s="42">
        <v>3182</v>
      </c>
      <c r="AQ110" s="45">
        <v>166.65071532882894</v>
      </c>
      <c r="AR110" s="45">
        <v>0.40847009204073736</v>
      </c>
      <c r="AS110" s="45">
        <v>2.5694938899664115E-2</v>
      </c>
      <c r="AT110" s="45">
        <v>0.28353799234573063</v>
      </c>
      <c r="AU110" s="45">
        <v>0.26207724578570774</v>
      </c>
      <c r="AV110" s="45">
        <v>8.8924609680878355E-2</v>
      </c>
      <c r="AW110" s="45">
        <v>0.15111843570257072</v>
      </c>
      <c r="AX110" s="45">
        <v>8.6659592991608608E-2</v>
      </c>
      <c r="AY110" s="45">
        <v>8.0301157289723349E-5</v>
      </c>
      <c r="AZ110" s="45">
        <v>2.1373597688758898E-2</v>
      </c>
      <c r="BA110" s="45">
        <v>5.0337207737007244E-3</v>
      </c>
      <c r="BB110" s="45">
        <v>6.0851995405471968E-2</v>
      </c>
      <c r="BC110" s="45">
        <v>5.451585333063988E-2</v>
      </c>
      <c r="BD110" s="45">
        <v>8.3531259204957554E-4</v>
      </c>
      <c r="BE110" s="45">
        <v>1.259848786766587E-2</v>
      </c>
      <c r="BF110" s="45">
        <v>1.483698431111511E-2</v>
      </c>
      <c r="BG110" s="45">
        <v>5.8560513549032599E-2</v>
      </c>
      <c r="BH110" s="45">
        <v>0</v>
      </c>
      <c r="BI110" s="40">
        <v>0.46567129629629633</v>
      </c>
      <c r="BJ110">
        <v>20</v>
      </c>
      <c r="BK110">
        <v>55</v>
      </c>
      <c r="BL110" s="28">
        <v>0.99228796730098157</v>
      </c>
      <c r="BM110" s="29">
        <v>82.819973276128991</v>
      </c>
      <c r="BN110" s="30">
        <v>6893.5860185619131</v>
      </c>
      <c r="BO110" s="30">
        <v>6973.1886284760221</v>
      </c>
    </row>
    <row r="111" spans="1:67">
      <c r="A111" s="46">
        <v>39846</v>
      </c>
      <c r="B111" s="47">
        <v>215</v>
      </c>
      <c r="C111" s="48">
        <v>0.48819444444444443</v>
      </c>
      <c r="D111" s="48">
        <v>0.49791666666666662</v>
      </c>
      <c r="E111" s="49">
        <v>7.0000000000000007E-2</v>
      </c>
      <c r="F111" s="47">
        <v>10</v>
      </c>
      <c r="G111" s="47">
        <v>25</v>
      </c>
      <c r="H111" s="47">
        <v>25</v>
      </c>
      <c r="I111" s="47">
        <v>421</v>
      </c>
      <c r="J111" s="47">
        <v>65</v>
      </c>
      <c r="K111" s="47">
        <v>900</v>
      </c>
      <c r="L111" s="47">
        <v>25</v>
      </c>
      <c r="M111" s="47">
        <v>25.3</v>
      </c>
      <c r="N111" s="47">
        <v>435</v>
      </c>
      <c r="O111" s="47">
        <v>65</v>
      </c>
      <c r="P111" s="47">
        <v>1100</v>
      </c>
      <c r="Q111" s="35">
        <f t="shared" si="6"/>
        <v>25</v>
      </c>
      <c r="R111" s="35">
        <f t="shared" si="7"/>
        <v>900</v>
      </c>
      <c r="S111" s="50">
        <v>215</v>
      </c>
      <c r="T111" s="51">
        <v>7.0000000000000007E-2</v>
      </c>
      <c r="U111" s="35" t="s">
        <v>61</v>
      </c>
      <c r="V111" s="52" t="s">
        <v>58</v>
      </c>
      <c r="W111" s="40">
        <f t="shared" si="5"/>
        <v>0.49273148148148149</v>
      </c>
      <c r="X111" s="40">
        <v>0.49307870370370371</v>
      </c>
      <c r="Y111" s="42">
        <v>18156.3</v>
      </c>
      <c r="Z111" s="43">
        <v>443.90866666666676</v>
      </c>
      <c r="AA111" s="43">
        <v>18.007666666666658</v>
      </c>
      <c r="AB111" s="43">
        <v>14.558250000000003</v>
      </c>
      <c r="AC111" s="43">
        <v>3.6064000000000007</v>
      </c>
      <c r="AD111" s="43">
        <v>10.951849999999999</v>
      </c>
      <c r="AE111" s="43">
        <v>84.77500000000002</v>
      </c>
      <c r="AF111" s="43">
        <v>1.6846666666666665</v>
      </c>
      <c r="AG111" s="43">
        <v>8.7699999999999965E-3</v>
      </c>
      <c r="AH111" s="43">
        <v>48.577660000000016</v>
      </c>
      <c r="AI111" s="43">
        <v>5.4236933333333335</v>
      </c>
      <c r="AJ111" s="43">
        <v>2.6718333333333337</v>
      </c>
      <c r="AK111" s="43">
        <v>0.66179999999999983</v>
      </c>
      <c r="AL111" s="44">
        <v>98.331663333333324</v>
      </c>
      <c r="AM111" s="43">
        <v>0.42842999999999992</v>
      </c>
      <c r="AN111" s="43">
        <v>2.080176666666667</v>
      </c>
      <c r="AO111" s="43">
        <v>2.5705600000000004</v>
      </c>
      <c r="AP111" s="42">
        <v>3120.7666666666669</v>
      </c>
      <c r="AQ111" s="45">
        <v>324.83801268129366</v>
      </c>
      <c r="AR111" s="45">
        <v>8.8210370542583902</v>
      </c>
      <c r="AS111" s="45">
        <v>4.446488993331258E-2</v>
      </c>
      <c r="AT111" s="45">
        <v>0.12909243881246424</v>
      </c>
      <c r="AU111" s="45">
        <v>6.4238966582434873E-2</v>
      </c>
      <c r="AV111" s="45">
        <v>8.4921987526889953E-2</v>
      </c>
      <c r="AW111" s="45">
        <v>2.8107794354023437</v>
      </c>
      <c r="AX111" s="45">
        <v>0.10071240492484777</v>
      </c>
      <c r="AY111" s="45">
        <v>1.6006464211427973E-4</v>
      </c>
      <c r="AZ111" s="45">
        <v>1.311296552534198</v>
      </c>
      <c r="BA111" s="45">
        <v>0.12043001382496933</v>
      </c>
      <c r="BB111" s="45">
        <v>3.1669590911562871E-2</v>
      </c>
      <c r="BC111" s="45">
        <v>7.9460248140077877E-3</v>
      </c>
      <c r="BD111" s="45">
        <v>2.3096013737758356E-2</v>
      </c>
      <c r="BE111" s="45">
        <v>2.6218039985660472E-2</v>
      </c>
      <c r="BF111" s="45">
        <v>2.9622238655923835E-2</v>
      </c>
      <c r="BG111" s="45">
        <v>3.0481849885034717E-2</v>
      </c>
      <c r="BH111" s="45">
        <v>1.3565507307349292</v>
      </c>
      <c r="BI111" s="40">
        <v>0.49307870370370371</v>
      </c>
      <c r="BJ111">
        <v>20</v>
      </c>
      <c r="BK111">
        <v>58</v>
      </c>
      <c r="BL111" s="28">
        <v>0.99807199182524553</v>
      </c>
      <c r="BM111" s="29">
        <v>25.024135007165366</v>
      </c>
      <c r="BN111" s="30">
        <v>966.59748954716008</v>
      </c>
      <c r="BO111" s="30">
        <v>977.75912337564921</v>
      </c>
    </row>
    <row r="112" spans="1:67">
      <c r="A112" s="46">
        <v>39846</v>
      </c>
      <c r="B112" s="47">
        <v>216</v>
      </c>
      <c r="C112" s="48">
        <v>0.49861111111111112</v>
      </c>
      <c r="D112" s="48">
        <v>0.50347222222222221</v>
      </c>
      <c r="E112" s="49">
        <v>0.04</v>
      </c>
      <c r="F112" s="47">
        <v>10</v>
      </c>
      <c r="G112" s="47">
        <v>21</v>
      </c>
      <c r="H112" s="47">
        <v>21.5</v>
      </c>
      <c r="I112" s="47">
        <v>456</v>
      </c>
      <c r="J112" s="47">
        <v>58</v>
      </c>
      <c r="K112" s="47">
        <v>800</v>
      </c>
      <c r="L112" s="47">
        <v>21</v>
      </c>
      <c r="M112" s="47">
        <v>21</v>
      </c>
      <c r="N112" s="47">
        <v>481</v>
      </c>
      <c r="O112" s="47">
        <v>58</v>
      </c>
      <c r="P112" s="47">
        <v>1000</v>
      </c>
      <c r="Q112" s="35">
        <f t="shared" si="6"/>
        <v>21.5</v>
      </c>
      <c r="R112" s="35">
        <f t="shared" si="7"/>
        <v>800</v>
      </c>
      <c r="S112" s="50">
        <v>216</v>
      </c>
      <c r="T112" s="51">
        <v>0.04</v>
      </c>
      <c r="U112" s="35" t="s">
        <v>61</v>
      </c>
      <c r="V112" s="52" t="s">
        <v>58</v>
      </c>
      <c r="W112" s="40">
        <f t="shared" si="5"/>
        <v>0.50178240740740743</v>
      </c>
      <c r="X112" s="40">
        <v>0.5021296296296297</v>
      </c>
      <c r="Y112" s="42">
        <v>18609.033333333333</v>
      </c>
      <c r="Z112" s="43">
        <v>626.92333333333329</v>
      </c>
      <c r="AA112" s="43">
        <v>17.940333333333331</v>
      </c>
      <c r="AB112" s="43">
        <v>13.602049999999998</v>
      </c>
      <c r="AC112" s="43">
        <v>2.8406000000000007</v>
      </c>
      <c r="AD112" s="43">
        <v>10.76145</v>
      </c>
      <c r="AE112" s="43">
        <v>132.42566666666667</v>
      </c>
      <c r="AF112" s="43">
        <v>0.96099999999999985</v>
      </c>
      <c r="AG112" s="43">
        <v>9.0866666666666648E-3</v>
      </c>
      <c r="AH112" s="43">
        <v>66.121436666666654</v>
      </c>
      <c r="AI112" s="43">
        <v>8.1748266666666645</v>
      </c>
      <c r="AJ112" s="43">
        <v>2.4079999999999999</v>
      </c>
      <c r="AK112" s="43">
        <v>0.50275333333333327</v>
      </c>
      <c r="AL112" s="44">
        <v>97.649906666666666</v>
      </c>
      <c r="AM112" s="43">
        <v>0.2356766666666667</v>
      </c>
      <c r="AN112" s="43">
        <v>2.1337466666666667</v>
      </c>
      <c r="AO112" s="43">
        <v>2.3167166666666668</v>
      </c>
      <c r="AP112" s="42">
        <v>3083.6333333333332</v>
      </c>
      <c r="AQ112" s="45">
        <v>297.55897512624023</v>
      </c>
      <c r="AR112" s="45">
        <v>10.287763180817466</v>
      </c>
      <c r="AS112" s="45">
        <v>4.1728459926243334E-2</v>
      </c>
      <c r="AT112" s="45">
        <v>0.11418189889156131</v>
      </c>
      <c r="AU112" s="45">
        <v>8.5201323447692087E-2</v>
      </c>
      <c r="AV112" s="45">
        <v>8.2416870343646129E-2</v>
      </c>
      <c r="AW112" s="45">
        <v>4.3316992630777742</v>
      </c>
      <c r="AX112" s="45">
        <v>0.13797426046811964</v>
      </c>
      <c r="AY112" s="45">
        <v>1.38298361456704E-4</v>
      </c>
      <c r="AZ112" s="45">
        <v>0.55458340281592167</v>
      </c>
      <c r="BA112" s="45">
        <v>0.27858024775063861</v>
      </c>
      <c r="BB112" s="45">
        <v>3.5180617704482775E-2</v>
      </c>
      <c r="BC112" s="45">
        <v>1.2153975746099775E-2</v>
      </c>
      <c r="BD112" s="45">
        <v>3.0480541371485974E-2</v>
      </c>
      <c r="BE112" s="45">
        <v>3.3698170249449787E-2</v>
      </c>
      <c r="BF112" s="45">
        <v>2.8107340228357487E-2</v>
      </c>
      <c r="BG112" s="45">
        <v>3.3859731788388532E-2</v>
      </c>
      <c r="BH112" s="45">
        <v>1.188546876720022</v>
      </c>
      <c r="BI112" s="40">
        <v>0.5021296296296297</v>
      </c>
      <c r="BJ112">
        <v>21</v>
      </c>
      <c r="BK112">
        <v>60</v>
      </c>
      <c r="BL112" s="28">
        <v>1.0019280081747548</v>
      </c>
      <c r="BM112" s="29">
        <v>21.479303834100538</v>
      </c>
      <c r="BN112" s="30">
        <v>857.54282200221735</v>
      </c>
      <c r="BO112" s="30">
        <v>867.44516405767013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JP-8</vt:lpstr>
      <vt:lpstr>FT1</vt:lpstr>
      <vt:lpstr>FT2</vt:lpstr>
      <vt:lpstr>FT Blend</vt:lpstr>
      <vt:lpstr>Sheet5</vt:lpstr>
      <vt:lpstr>Sheet6</vt:lpstr>
      <vt:lpstr>Sheet7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Changlie Wey</dc:creator>
  <cp:lastModifiedBy>Bulzan, Dan L. (GRC-RTB0)</cp:lastModifiedBy>
  <dcterms:created xsi:type="dcterms:W3CDTF">2009-07-22T14:35:49Z</dcterms:created>
  <dcterms:modified xsi:type="dcterms:W3CDTF">2013-11-22T14:58:08Z</dcterms:modified>
</cp:coreProperties>
</file>